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880" windowHeight="7935" firstSheet="3" activeTab="9"/>
  </bookViews>
  <sheets>
    <sheet name="tabela1" sheetId="11" r:id="rId1"/>
    <sheet name="tabela2" sheetId="12" r:id="rId2"/>
    <sheet name="zm.tabela2a (2)" sheetId="1" r:id="rId3"/>
    <sheet name="zał.1." sheetId="2" r:id="rId4"/>
    <sheet name="zał. 3" sheetId="3" r:id="rId5"/>
    <sheet name="zał.6" sheetId="4" r:id="rId6"/>
    <sheet name="zał.7." sheetId="5" r:id="rId7"/>
    <sheet name="zał.8." sheetId="6" r:id="rId8"/>
    <sheet name="zał.9" sheetId="10" r:id="rId9"/>
    <sheet name="zał.13 środki unijne (2)" sheetId="9" r:id="rId10"/>
    <sheet name="Arkusz7" sheetId="8" r:id="rId11"/>
  </sheets>
  <definedNames>
    <definedName name="_xlnm.Print_Area" localSheetId="9">'zał.13 środki unijne (2)'!$A$1:$Q$79</definedName>
  </definedNames>
  <calcPr calcId="125725"/>
</workbook>
</file>

<file path=xl/calcChain.xml><?xml version="1.0" encoding="utf-8"?>
<calcChain xmlns="http://schemas.openxmlformats.org/spreadsheetml/2006/main">
  <c r="F19" i="6"/>
  <c r="F16"/>
  <c r="J20" i="10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F34" i="4"/>
  <c r="Q77" i="9"/>
  <c r="P77"/>
  <c r="O77"/>
  <c r="N77"/>
  <c r="M77"/>
  <c r="L77"/>
  <c r="K77"/>
  <c r="J77"/>
  <c r="I77"/>
  <c r="H77"/>
  <c r="G77"/>
  <c r="F77"/>
  <c r="E77"/>
  <c r="E72"/>
  <c r="Q71"/>
  <c r="P71"/>
  <c r="O71"/>
  <c r="N71"/>
  <c r="M71"/>
  <c r="L71"/>
  <c r="K71"/>
  <c r="J71"/>
  <c r="I71"/>
  <c r="H71"/>
  <c r="G71"/>
  <c r="F71"/>
  <c r="E71"/>
  <c r="Q66"/>
  <c r="P66"/>
  <c r="O66"/>
  <c r="N66"/>
  <c r="M66"/>
  <c r="L66"/>
  <c r="K66"/>
  <c r="J66"/>
  <c r="I66"/>
  <c r="H66"/>
  <c r="G66"/>
  <c r="F66"/>
  <c r="E66"/>
  <c r="E65"/>
  <c r="E61" s="1"/>
  <c r="E15" s="1"/>
  <c r="E79" s="1"/>
  <c r="E64"/>
  <c r="E63"/>
  <c r="Q61"/>
  <c r="P61"/>
  <c r="O61"/>
  <c r="N61"/>
  <c r="M61"/>
  <c r="L61"/>
  <c r="K61"/>
  <c r="J61"/>
  <c r="I61"/>
  <c r="H61"/>
  <c r="G61"/>
  <c r="F61"/>
  <c r="F15" s="1"/>
  <c r="F79" s="1"/>
  <c r="E56"/>
  <c r="E55"/>
  <c r="E54"/>
  <c r="E53"/>
  <c r="E51"/>
  <c r="Q50"/>
  <c r="P50"/>
  <c r="O50"/>
  <c r="N50"/>
  <c r="M50"/>
  <c r="L50"/>
  <c r="K50"/>
  <c r="J50"/>
  <c r="I50"/>
  <c r="H50"/>
  <c r="G50"/>
  <c r="F50"/>
  <c r="E50"/>
  <c r="E38"/>
  <c r="E36"/>
  <c r="Q35"/>
  <c r="P35"/>
  <c r="O35"/>
  <c r="N35"/>
  <c r="M35"/>
  <c r="L35"/>
  <c r="K35"/>
  <c r="J35"/>
  <c r="I35"/>
  <c r="H35"/>
  <c r="G35"/>
  <c r="F35"/>
  <c r="E35"/>
  <c r="E30"/>
  <c r="E29"/>
  <c r="E28"/>
  <c r="Q27"/>
  <c r="P27"/>
  <c r="O27"/>
  <c r="N27"/>
  <c r="M27"/>
  <c r="L27"/>
  <c r="K27"/>
  <c r="J27"/>
  <c r="I27"/>
  <c r="H27"/>
  <c r="G27"/>
  <c r="F27"/>
  <c r="E27"/>
  <c r="E22"/>
  <c r="R21"/>
  <c r="E21"/>
  <c r="Q20"/>
  <c r="P20"/>
  <c r="O20"/>
  <c r="N20"/>
  <c r="M20"/>
  <c r="L20"/>
  <c r="K20"/>
  <c r="J20"/>
  <c r="I20"/>
  <c r="H20"/>
  <c r="G20"/>
  <c r="F20"/>
  <c r="E20"/>
  <c r="Q15"/>
  <c r="Q79" s="1"/>
  <c r="P15"/>
  <c r="P79" s="1"/>
  <c r="O15"/>
  <c r="O79" s="1"/>
  <c r="N15"/>
  <c r="N79" s="1"/>
  <c r="M15"/>
  <c r="M79" s="1"/>
  <c r="L15"/>
  <c r="L79" s="1"/>
  <c r="K15"/>
  <c r="K79" s="1"/>
  <c r="J15"/>
  <c r="J79" s="1"/>
  <c r="I15"/>
  <c r="I79" s="1"/>
  <c r="H15"/>
  <c r="H79" s="1"/>
  <c r="G15"/>
  <c r="G79" s="1"/>
  <c r="F17" i="5"/>
  <c r="F24" i="4"/>
  <c r="E17" i="3"/>
  <c r="E16"/>
  <c r="E15"/>
  <c r="J13"/>
  <c r="J18" s="1"/>
  <c r="I13"/>
  <c r="I18" s="1"/>
  <c r="H13"/>
  <c r="H18" s="1"/>
  <c r="G13"/>
  <c r="G18" s="1"/>
  <c r="F13"/>
  <c r="E13" s="1"/>
  <c r="E18" s="1"/>
  <c r="D13"/>
  <c r="D18" s="1"/>
  <c r="D22" i="2"/>
  <c r="D12"/>
  <c r="D11"/>
  <c r="F57" i="1"/>
  <c r="K36"/>
  <c r="K57" s="1"/>
  <c r="I36"/>
  <c r="I57" s="1"/>
  <c r="H36"/>
  <c r="H57" s="1"/>
  <c r="G36"/>
  <c r="G57" s="1"/>
  <c r="F20" i="6" l="1"/>
  <c r="F35" i="4"/>
  <c r="F18" i="3"/>
</calcChain>
</file>

<file path=xl/sharedStrings.xml><?xml version="1.0" encoding="utf-8"?>
<sst xmlns="http://schemas.openxmlformats.org/spreadsheetml/2006/main" count="1577" uniqueCount="416">
  <si>
    <t xml:space="preserve"> </t>
  </si>
  <si>
    <t>Tabela nr 2a</t>
  </si>
  <si>
    <t>Rady Gminy Sicienko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</si>
  <si>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</si>
  <si>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</si>
  <si>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</si>
  <si>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</si>
  <si>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</si>
  <si>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</si>
  <si>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</si>
  <si>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</si>
  <si>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</si>
  <si>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</si>
  <si>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</si>
  <si>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</si>
  <si>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</si>
  <si>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</si>
  <si>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</si>
  <si>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</si>
  <si>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</si>
  <si>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</si>
  <si>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</si>
  <si>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</si>
  <si>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</si>
  <si>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</si>
  <si>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</si>
  <si>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</si>
  <si>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 xml:space="preserve">Budowa chodnika przy drodze wojewódzkiej w Mochlu </t>
  </si>
  <si>
    <t xml:space="preserve">A.      
B.
C.  </t>
  </si>
  <si>
    <t>Województwo Kujawsko-Pomorskie ( dotacja na pomoc finansową)</t>
  </si>
  <si>
    <t>Przebudowa drogi powiatowej Prosperowwo- Wojnowo - dotacja</t>
  </si>
  <si>
    <t xml:space="preserve">A.      
B.
C. </t>
  </si>
  <si>
    <t xml:space="preserve">Przebudowa odcinka drogi gminnej w Sicienku - ul. Kolejowa </t>
  </si>
  <si>
    <t>Urząd Gminy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</si>
  <si>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</si>
  <si>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</si>
  <si>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</si>
  <si>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</si>
  <si>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</si>
  <si>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</si>
  <si>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</si>
  <si>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 xml:space="preserve">Zakup autobusu do dowozu uczniów </t>
  </si>
  <si>
    <t>Ogrodzenie placów zabaw i budowa placu zabaw w Piotrkówku etap I w ramach przedsięwzięć Funduszy Sołeckich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</si>
  <si>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</si>
  <si>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</si>
  <si>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</si>
  <si>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na terenie osady Osowa Góra gm. Sicienko</t>
  </si>
  <si>
    <t>Budowa odcinak sieci kanalizacyjnej z przepompownią ścieków wraz z przyłączami do działek powstałych z podziału działki 175 i 33 w Sicienku</t>
  </si>
  <si>
    <t xml:space="preserve">Budowa oswietlenia ulicznego </t>
  </si>
  <si>
    <t>A.   
B.
C.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</si>
  <si>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</si>
  <si>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</si>
  <si>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</si>
  <si>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</si>
  <si>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</si>
  <si>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</si>
  <si>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</si>
  <si>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</si>
  <si>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</si>
  <si>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działek nr 14/1 w Wojnowie- prace budowlano - montażowe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</si>
  <si>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</si>
  <si>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</si>
  <si>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</si>
  <si>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</si>
  <si>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</si>
  <si>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</si>
  <si>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</si>
  <si>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</si>
  <si>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</si>
  <si>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</si>
  <si>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>na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</si>
  <si>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</si>
  <si>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</si>
  <si>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</si>
  <si>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</si>
  <si>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</si>
  <si>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</si>
  <si>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</si>
  <si>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</si>
  <si>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</si>
  <si>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</si>
  <si>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</si>
  <si>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</si>
  <si>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</si>
  <si>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</si>
  <si>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</si>
  <si>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</si>
  <si>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</si>
  <si>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</si>
  <si>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§ 955</t>
  </si>
  <si>
    <t>Rozchody ogółem:</t>
  </si>
  <si>
    <t>Spłaty pożyczek</t>
  </si>
  <si>
    <t>§ 992</t>
  </si>
  <si>
    <t>Spłaty kredytu</t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</si>
  <si>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</si>
  <si>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</si>
  <si>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</si>
  <si>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</si>
  <si>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</si>
  <si>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t>Załącznik Nr 3</t>
  </si>
  <si>
    <t>Dochody i wydatki związane z realizacją zadań wykonywanych na podstawie porozumień (umów) między jednostkami samorządu terytorialnego w 2012 rok.</t>
  </si>
  <si>
    <t>Rozdział</t>
  </si>
  <si>
    <t>§*</t>
  </si>
  <si>
    <t>Dotacje
ogółem</t>
  </si>
  <si>
    <t xml:space="preserve">Wydatki
ogółem
</t>
  </si>
  <si>
    <t>z tego:</t>
  </si>
  <si>
    <t>Wydatki
bieżące</t>
  </si>
  <si>
    <t>w tym:</t>
  </si>
  <si>
    <t>Wydatki
majątkowe</t>
  </si>
  <si>
    <t>wynagrodzenia</t>
  </si>
  <si>
    <t>pochodne od wynagrodzeń</t>
  </si>
  <si>
    <t>dotacje</t>
  </si>
  <si>
    <t>do Uchwały  Nr XIII/    /12</t>
  </si>
  <si>
    <t>z dnia  29 lutego  2012</t>
  </si>
  <si>
    <t>w sprawie zmiany budżetu gminy  na 2012 rok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</si>
  <si>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</si>
  <si>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</si>
  <si>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</si>
  <si>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</si>
  <si>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</si>
  <si>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</si>
  <si>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</si>
  <si>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</si>
  <si>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</si>
  <si>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Zadania w zakresie realizacji obowiązku szkolnego  uczniów szkół podstawowych z gminy Sicienko</t>
  </si>
  <si>
    <t>Zadania w zakresie wychowania przedszkolnego uczniów z gminy Sicienko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</si>
  <si>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</si>
  <si>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</si>
  <si>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</si>
  <si>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9.</t>
  </si>
  <si>
    <t>Dotacja celowa dla Miasta i Gminy Solec Kujawski na realizację projektu "Przedszkolaki z naszej paki"</t>
  </si>
  <si>
    <t>10.</t>
  </si>
  <si>
    <t>Dotacja celowa dla Zakładu Komunalnego w Sicienku  na dofinansowanie kosztów kanalizacji sanitarnej wraz przepompowniami i przyłączami do działek w Sicienku</t>
  </si>
  <si>
    <t>11.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</si>
  <si>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</si>
  <si>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</si>
  <si>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</si>
  <si>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</si>
  <si>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</si>
  <si>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</si>
  <si>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</si>
  <si>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</si>
  <si>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OGÓŁEM</t>
  </si>
  <si>
    <t>strona:2</t>
  </si>
  <si>
    <t>Załącznik Nr 7</t>
  </si>
  <si>
    <t xml:space="preserve">Dotacje podmiotowe  </t>
  </si>
  <si>
    <t>dla Samorządowych Instytucji  Kultury</t>
  </si>
  <si>
    <t>Nazwa instytucji</t>
  </si>
  <si>
    <t>Gminny Ośrodek Kultutry (Samorządowa Instytucja Kultury)</t>
  </si>
  <si>
    <t>Gminna Biblioteka Publiczna (Samorządowa Instytucja Kultury)</t>
  </si>
  <si>
    <t>Załącznik Nr 8</t>
  </si>
  <si>
    <t>Dotacje przedmiotowe dla podmiotów należących i niemależących do sektora finansów publicznych      na 2012 rok</t>
  </si>
  <si>
    <t>Dotacja przedmiotowa dla Zakładu  Komunalnego na dofinansowanie kosztów wywozu odpadów ciekłych</t>
  </si>
  <si>
    <t>Dz.</t>
  </si>
  <si>
    <t>Wyszczególnienie</t>
  </si>
  <si>
    <t>I.</t>
  </si>
  <si>
    <t>II.</t>
  </si>
  <si>
    <t>Wydatki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</si>
  <si>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</si>
  <si>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</si>
  <si>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</si>
  <si>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</si>
  <si>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</si>
  <si>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</si>
  <si>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</si>
  <si>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</si>
  <si>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</si>
  <si>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</si>
  <si>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</si>
  <si>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</si>
  <si>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</si>
  <si>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</si>
  <si>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</si>
  <si>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</si>
  <si>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</si>
  <si>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</si>
  <si>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</si>
  <si>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</si>
  <si>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</si>
  <si>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</si>
  <si>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</si>
  <si>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</si>
  <si>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</si>
  <si>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</si>
  <si>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</si>
  <si>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</si>
  <si>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</si>
  <si>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</si>
  <si>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</si>
  <si>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2010r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</si>
  <si>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</si>
  <si>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</si>
  <si>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</si>
  <si>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</si>
  <si>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>2012r.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</si>
  <si>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</si>
  <si>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</si>
  <si>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</si>
  <si>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</si>
  <si>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</si>
  <si>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</si>
  <si>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</si>
  <si>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</si>
  <si>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</si>
  <si>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</si>
  <si>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</si>
  <si>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</si>
  <si>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</si>
  <si>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</si>
  <si>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</si>
  <si>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</si>
  <si>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</si>
  <si>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</si>
  <si>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</si>
  <si>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</si>
  <si>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</si>
  <si>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</si>
  <si>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</si>
  <si>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</si>
  <si>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</si>
  <si>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Dotacja  celowa na dofinansowanie budowy przydomowych oczyszcalni ścieków</t>
  </si>
  <si>
    <t>Termomodernizacja budynków Szkoły Podstawowej w Trzemiętowie opracowanie dokumentacji</t>
  </si>
  <si>
    <t xml:space="preserve">Zagospodarowanie  i ogrodzenie terenu Domu Rolnika  oraz budowa boiska wielofunkcyjnego  w Mochlu - opracowanie dokumentacji </t>
  </si>
  <si>
    <t>Budowa boiska wielofunkcyjnego wraz z zagospodarowaniem i ogrodzeniem terenu w Wierzchucinku</t>
  </si>
  <si>
    <t>Budowa boiska wielofunkcyjnego w Samsiecznie   - opracowanie dokumentacji</t>
  </si>
  <si>
    <t xml:space="preserve">Budowa przydomowych oczyszczalni ścieków - dotacja </t>
  </si>
  <si>
    <t>Dotacja dla podmiotów nienależących do sektora finansów publicznych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</si>
  <si>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</si>
  <si>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r>
      <t>Przychody z innych rozliczeń krajowych</t>
    </r>
    <r>
      <rPr>
        <vertAlign val="superscript"/>
        <sz val="9"/>
        <rFont val="Arial CE"/>
        <charset val="238"/>
      </rPr>
      <t>1)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</si>
  <si>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</si>
  <si>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Załącznik Nr 9</t>
  </si>
  <si>
    <t>Plan przychodów i wydatków zakładów budżetowych</t>
  </si>
  <si>
    <t xml:space="preserve"> oraz dochodów i wydatków dochodów własnych jednostek budżetowych na 2012r.</t>
  </si>
  <si>
    <t xml:space="preserve"> Stan środków obrot  na początek roku</t>
  </si>
  <si>
    <t>Przychody*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</si>
  <si>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</si>
  <si>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</si>
  <si>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</si>
  <si>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</si>
  <si>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</si>
  <si>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</si>
  <si>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Zakłady budżetowe</t>
  </si>
  <si>
    <t>1. Zakład Komunalny w Sicienku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</si>
  <si>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</si>
  <si>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</si>
  <si>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</si>
  <si>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</si>
  <si>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</si>
  <si>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</si>
  <si>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</si>
  <si>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Dotacja przedmiotowa dla przedsiębiorców  na dofinansowanie kosztów wywozu odpadów ciekłych</t>
  </si>
  <si>
    <r>
      <rPr>
        <vertAlign val="superscript"/>
        <sz val="10"/>
        <rFont val="Arial CE"/>
        <charset val="238"/>
      </rPr>
      <t xml:space="preserve">1) </t>
    </r>
    <r>
      <rPr>
        <sz val="10"/>
        <rFont val="Arial CE"/>
        <charset val="238"/>
      </rPr>
      <t xml:space="preserve">Przychody z tytułu innych rozliczeń krajowych -  za zrealizowane zadanie w 2011 roku - Budowa kanalizacji sanitarnej w miejscowości Pawłówek  </t>
    </r>
  </si>
  <si>
    <t>Tabela Nr 1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</si>
  <si>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</si>
  <si>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</si>
  <si>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</si>
  <si>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</si>
  <si>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</si>
  <si>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</si>
  <si>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</si>
  <si>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</si>
  <si>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</si>
  <si>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</si>
  <si>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</si>
  <si>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</si>
  <si>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</si>
  <si>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</si>
  <si>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Rolnictwo i łowiectwo</t>
  </si>
  <si>
    <t xml:space="preserve">w tym z tytułu dotacji i środków na finansowanie wydatków na realizację zadań finansowanych z udziałem środków, o których mowa w art. 5 ust. 1 pkt 2 i 3 
</t>
  </si>
  <si>
    <t>0,00</t>
  </si>
  <si>
    <t>Infrastruktura wodociągowa i sanitacyjna wsi</t>
  </si>
  <si>
    <t>Pozostała działalność</t>
  </si>
  <si>
    <t>Gospodarka mieszkaniowa</t>
  </si>
  <si>
    <t>Gospodarka gruntami i nieruchomościami</t>
  </si>
  <si>
    <t>Administracja publiczna</t>
  </si>
  <si>
    <t>Urzędy gmin (miast i miast na prawach powiatu)</t>
  </si>
  <si>
    <t>756</t>
  </si>
  <si>
    <t>Dochody od osób prawnych, od osób fizycznych i od innych jednostek nieposiadających osobowości prawnej oraz wydatki związane z ich poborem</t>
  </si>
  <si>
    <t>75615</t>
  </si>
  <si>
    <t>Wpływy z podatku rolnego, podatku leśnego, podatku od czynności cywilnoprawnych, podatków i opłat lokalnych od osób prawnych i innych jednostek organizacyjnych</t>
  </si>
  <si>
    <t>0310</t>
  </si>
  <si>
    <t>Podatek od nieruchomości</t>
  </si>
  <si>
    <t>2 000,00</t>
  </si>
  <si>
    <t>801</t>
  </si>
  <si>
    <t>Oświata i wychowanie</t>
  </si>
  <si>
    <t>80101</t>
  </si>
  <si>
    <t>Szkoły podstawowe</t>
  </si>
  <si>
    <t>Oddziały przedszkolne w szkołach podstawowych</t>
  </si>
  <si>
    <t>Dowożenie uczniów do szkół</t>
  </si>
  <si>
    <t>Zespoły obsługi ekonomiczno-administracyjnej szkół</t>
  </si>
  <si>
    <t>Pomoc społeczna</t>
  </si>
  <si>
    <t>Świadczenia rodzinne, świadczenia z funduszu alimentacyjneego oraz składki na ubezpieczenia emerytalne i rentowe z ubezpieczenia społecznego</t>
  </si>
  <si>
    <t>strona:3</t>
  </si>
  <si>
    <t>900</t>
  </si>
  <si>
    <t>Gospodarka komunalna i ochrona środowiska</t>
  </si>
  <si>
    <t>Kultura i ochrona dziedzictwa narodowego</t>
  </si>
  <si>
    <t>Domy i ośrodki kultury, świetlice i kluby</t>
  </si>
  <si>
    <t>strona:4</t>
  </si>
  <si>
    <t>134 744,00</t>
  </si>
  <si>
    <t>majątkowe</t>
  </si>
  <si>
    <t>90001</t>
  </si>
  <si>
    <t>Gospodarka ściekowa i ochrona wód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</si>
  <si>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</si>
  <si>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</si>
  <si>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Ogółem:</t>
  </si>
  <si>
    <t>strona:5</t>
  </si>
  <si>
    <t>Tabela Nr 2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</si>
  <si>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</si>
  <si>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</si>
  <si>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</si>
  <si>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</si>
  <si>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</si>
  <si>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</si>
  <si>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</si>
  <si>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</si>
  <si>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</si>
  <si>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</si>
  <si>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</si>
  <si>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</si>
  <si>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</si>
  <si>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</si>
  <si>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</si>
  <si>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</si>
  <si>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</si>
  <si>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</si>
  <si>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</si>
  <si>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</si>
  <si>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</si>
  <si>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</si>
  <si>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</si>
  <si>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</si>
  <si>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</si>
  <si>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</si>
  <si>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</si>
  <si>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</si>
  <si>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</si>
  <si>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Dotacje celowe z budżetu na finansowanie lub dofinansowanie kosztów realizacji inwestycji i zakupów inwestycyjnych samorządowych zakładów budżetowych</t>
  </si>
  <si>
    <t>Zakup materiałów i wyposażenia</t>
  </si>
  <si>
    <t>600</t>
  </si>
  <si>
    <t>Transport i łączność</t>
  </si>
  <si>
    <t>60016</t>
  </si>
  <si>
    <t>Drogi publiczne gminne</t>
  </si>
  <si>
    <t>Składki na ubezpieczenia społeczne</t>
  </si>
  <si>
    <t>Wydatki inwestycyjne jednostek budżetowych</t>
  </si>
  <si>
    <t>Zakup usług pozostałych</t>
  </si>
  <si>
    <t>Różne opłaty i składki</t>
  </si>
  <si>
    <t>Wynagrodzenia osobowe pracowników</t>
  </si>
  <si>
    <t>Składki na Fundusz Pracy</t>
  </si>
  <si>
    <t>strona:6</t>
  </si>
  <si>
    <t>strona:7</t>
  </si>
  <si>
    <t>strona:8</t>
  </si>
  <si>
    <t>strona:9</t>
  </si>
  <si>
    <t>strona:10</t>
  </si>
  <si>
    <t>Dotacje celowe przekazane gminie na zadania bieżące realizowane na podstawie porozumień (umów) między jednostkami samorządu terytorialnego</t>
  </si>
  <si>
    <t xml:space="preserve">Przedszkola </t>
  </si>
  <si>
    <t>Wydatki osobowe niezaliczone do wynagrodzeń</t>
  </si>
  <si>
    <t>Kultura fizyczna</t>
  </si>
  <si>
    <t>Wydatki razem:</t>
  </si>
  <si>
    <t>ZMIANY  DOCHODÓW  GMINY  SICIENKO  NA   2012  ROK</t>
  </si>
  <si>
    <t>ZMIANY   WYDATKÓW  GMINY  SICIENKO  NA  2012 ROK</t>
  </si>
  <si>
    <t>205 000,00</t>
  </si>
  <si>
    <t>-10 000,00</t>
  </si>
  <si>
    <t>195 000,00</t>
  </si>
  <si>
    <t>60014</t>
  </si>
  <si>
    <t>Drogi publiczne powiatowe</t>
  </si>
  <si>
    <t>2320</t>
  </si>
  <si>
    <t>Dotacje celowe otrzymane z powiatu na zadania bieżące realizowane na podstawie porozumień (umów) między jednostkami samorządu terytorialnego</t>
  </si>
  <si>
    <t>11 359 492,00</t>
  </si>
  <si>
    <t>122 000,00</t>
  </si>
  <si>
    <t>11 481 492,00</t>
  </si>
  <si>
    <t>3 897 600,00</t>
  </si>
  <si>
    <t>4 019 600,00</t>
  </si>
  <si>
    <t>3 225 000,00</t>
  </si>
  <si>
    <t>120 000,00</t>
  </si>
  <si>
    <t>3 345 000,00</t>
  </si>
  <si>
    <t>0330</t>
  </si>
  <si>
    <t>Podatek leśny</t>
  </si>
  <si>
    <t>59 000,00</t>
  </si>
  <si>
    <t>61 000,00</t>
  </si>
  <si>
    <t>26 528 037,00</t>
  </si>
  <si>
    <t>26 640 037,00</t>
  </si>
  <si>
    <t>74 000,00</t>
  </si>
  <si>
    <t>414 196,00</t>
  </si>
  <si>
    <t>196 504,00</t>
  </si>
  <si>
    <t>610 700,00</t>
  </si>
  <si>
    <t>43 648,00</t>
  </si>
  <si>
    <t>1 418 967,00</t>
  </si>
  <si>
    <t>314 152,00</t>
  </si>
  <si>
    <t>1 733 119,00</t>
  </si>
  <si>
    <t>1 008 967,00</t>
  </si>
  <si>
    <t>1 323 119,00</t>
  </si>
  <si>
    <t>27 947 004,00</t>
  </si>
  <si>
    <t>436 152,00</t>
  </si>
  <si>
    <t>28 373 156,00</t>
  </si>
  <si>
    <t>1 143 711,00</t>
  </si>
  <si>
    <t>1 457 863,00</t>
  </si>
  <si>
    <t>strona 1</t>
  </si>
  <si>
    <t>strona 2</t>
  </si>
  <si>
    <t>Leśnictwo</t>
  </si>
  <si>
    <t>Pozostałe podatki na rzecz budżetów jednostek samorządu terytorialnego</t>
  </si>
  <si>
    <t>Drogi publiczne wojewódzkie</t>
  </si>
  <si>
    <t>Dodatkowe wynagrodzenie roczne</t>
  </si>
  <si>
    <t>Opłaty na rzecz budżetu państwa</t>
  </si>
  <si>
    <t>Dokształcanie i doskonalenie nauczycieli</t>
  </si>
  <si>
    <t>Stołówki szkolne i przedszkolne</t>
  </si>
  <si>
    <t>Ośrodki pomocy społecznej</t>
  </si>
  <si>
    <t>Edukacyjna opieka wychowawcza</t>
  </si>
  <si>
    <t>Wczesne wspomaganie rozwoju dziecka</t>
  </si>
  <si>
    <t>Dotacja przedmiotowa z budżetu dla jednostek niezaliczanych do sektora finansów publicznych</t>
  </si>
  <si>
    <t>Dotacja przedmiotowa z budżetu dla samorządowego zakładu budżetowego</t>
  </si>
  <si>
    <t>Dotacje celowe z budżetu na finansowanie lub dofinansowanie kosztów realizacji inwestycji i zakupów inwestycyjnych jednostek nie zaliczanych do sektora finansów publicznych</t>
  </si>
  <si>
    <t>Dotacja podmiotowa z budżetu dla samorządowej instytucji kultury</t>
  </si>
  <si>
    <t>Dotacja celowa z budżetu na finansowanie lub dofinansowanie zadań zleconych do realizacji stowarzyszeniom</t>
  </si>
  <si>
    <t>Obiekty sportowe</t>
  </si>
  <si>
    <t>Zadania w zakresie kultury fizycznej</t>
  </si>
  <si>
    <t>Dotacje celowe z budżetu jednostki samorządu terytorialnego, udzielone w trybie art. 221 ustawy, na finansowanie lub dofinansowanie zadań zleconych do realizacji organizacjom prowadzącym działalność pożytku publicznego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</si>
</sst>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8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9"/>
      <name val="Arial"/>
      <family val="2"/>
      <charset val="238"/>
    </font>
    <font>
      <i/>
      <sz val="9"/>
      <name val="Arial CE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0"/>
      <name val="Arial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i/>
      <sz val="10"/>
      <name val="Aria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vertAlign val="superscript"/>
      <sz val="9"/>
      <name val="Arial CE"/>
      <charset val="238"/>
    </font>
    <font>
      <vertAlign val="superscript"/>
      <sz val="10"/>
      <name val="Arial CE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b/>
      <sz val="6"/>
      <color indexed="8"/>
      <name val="Arial"/>
      <family val="2"/>
      <charset val="238"/>
    </font>
    <font>
      <sz val="6"/>
      <color indexed="8"/>
      <name val="Czcionka tekstu podstawowego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39">
    <xf numFmtId="0" fontId="0" fillId="0" borderId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</xf>
    <xf numFmtId="0" fontId="6" fillId="0" borderId="0"/>
    <xf numFmtId="0" fontId="3" fillId="0" borderId="0"/>
    <xf numFmtId="0" fontId="18" fillId="0" borderId="0" applyNumberFormat="0" applyFill="0" applyBorder="0" applyAlignment="0" applyProtection="0">
      <alignment vertical="top"/>
    </xf>
    <xf numFmtId="0" fontId="2" fillId="0" borderId="0"/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17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6" fillId="0" borderId="0"/>
    <xf numFmtId="0" fontId="17" fillId="0" borderId="0"/>
  </cellStyleXfs>
  <cellXfs count="533">
    <xf numFmtId="0" fontId="0" fillId="0" borderId="0" xfId="0"/>
    <xf numFmtId="0" fontId="3" fillId="0" borderId="0" xfId="1" applyAlignment="1">
      <alignment vertical="center"/>
    </xf>
    <xf numFmtId="0" fontId="4" fillId="0" borderId="0" xfId="1" applyFont="1" applyAlignment="1">
      <alignment vertical="center"/>
    </xf>
    <xf numFmtId="43" fontId="3" fillId="0" borderId="0" xfId="2" applyFont="1"/>
    <xf numFmtId="0" fontId="3" fillId="0" borderId="0" xfId="1"/>
    <xf numFmtId="43" fontId="7" fillId="0" borderId="0" xfId="3" applyFont="1"/>
    <xf numFmtId="0" fontId="12" fillId="0" borderId="0" xfId="1" applyFont="1" applyAlignment="1">
      <alignment vertical="center"/>
    </xf>
    <xf numFmtId="41" fontId="11" fillId="0" borderId="2" xfId="1" applyNumberFormat="1" applyFont="1" applyBorder="1" applyAlignment="1">
      <alignment horizontal="center" vertical="center"/>
    </xf>
    <xf numFmtId="0" fontId="11" fillId="0" borderId="2" xfId="1" quotePrefix="1" applyNumberFormat="1" applyFont="1" applyBorder="1" applyAlignment="1">
      <alignment horizontal="center" vertical="center"/>
    </xf>
    <xf numFmtId="0" fontId="11" fillId="0" borderId="2" xfId="1" quotePrefix="1" applyNumberFormat="1" applyFont="1" applyFill="1" applyBorder="1" applyAlignment="1">
      <alignment horizontal="center" vertical="center"/>
    </xf>
    <xf numFmtId="41" fontId="11" fillId="0" borderId="2" xfId="4" applyNumberFormat="1" applyFont="1" applyFill="1" applyBorder="1" applyAlignment="1">
      <alignment vertical="center" wrapText="1"/>
    </xf>
    <xf numFmtId="164" fontId="11" fillId="0" borderId="2" xfId="1" applyNumberFormat="1" applyFont="1" applyFill="1" applyBorder="1" applyAlignment="1">
      <alignment vertical="center"/>
    </xf>
    <xf numFmtId="164" fontId="11" fillId="0" borderId="2" xfId="1" applyNumberFormat="1" applyFont="1" applyBorder="1" applyAlignment="1">
      <alignment vertical="center"/>
    </xf>
    <xf numFmtId="41" fontId="13" fillId="0" borderId="8" xfId="1" applyNumberFormat="1" applyFont="1" applyBorder="1" applyAlignment="1">
      <alignment horizontal="center" vertical="center"/>
    </xf>
    <xf numFmtId="0" fontId="13" fillId="0" borderId="8" xfId="1" quotePrefix="1" applyNumberFormat="1" applyFont="1" applyBorder="1" applyAlignment="1">
      <alignment horizontal="center" vertical="center"/>
    </xf>
    <xf numFmtId="41" fontId="14" fillId="0" borderId="8" xfId="4" applyNumberFormat="1" applyFont="1" applyBorder="1" applyAlignment="1">
      <alignment vertical="center" wrapText="1"/>
    </xf>
    <xf numFmtId="164" fontId="13" fillId="0" borderId="8" xfId="1" applyNumberFormat="1" applyFont="1" applyFill="1" applyBorder="1" applyAlignment="1">
      <alignment vertical="center"/>
    </xf>
    <xf numFmtId="164" fontId="13" fillId="0" borderId="8" xfId="1" applyNumberFormat="1" applyFont="1" applyBorder="1" applyAlignment="1">
      <alignment vertical="center"/>
    </xf>
    <xf numFmtId="165" fontId="13" fillId="0" borderId="8" xfId="1" applyNumberFormat="1" applyFont="1" applyBorder="1" applyAlignment="1">
      <alignment vertical="center"/>
    </xf>
    <xf numFmtId="0" fontId="11" fillId="3" borderId="1" xfId="1" quotePrefix="1" applyNumberFormat="1" applyFont="1" applyFill="1" applyBorder="1" applyAlignment="1">
      <alignment horizontal="center" vertical="center"/>
    </xf>
    <xf numFmtId="41" fontId="11" fillId="4" borderId="1" xfId="1" applyNumberFormat="1" applyFont="1" applyFill="1" applyBorder="1" applyAlignment="1">
      <alignment vertical="center" wrapText="1"/>
    </xf>
    <xf numFmtId="164" fontId="11" fillId="0" borderId="1" xfId="1" applyNumberFormat="1" applyFont="1" applyBorder="1" applyAlignment="1">
      <alignment vertical="center"/>
    </xf>
    <xf numFmtId="164" fontId="11" fillId="0" borderId="1" xfId="1" applyNumberFormat="1" applyFont="1" applyBorder="1" applyAlignment="1">
      <alignment vertical="center" wrapText="1"/>
    </xf>
    <xf numFmtId="0" fontId="11" fillId="0" borderId="1" xfId="1" applyFont="1" applyBorder="1" applyAlignment="1">
      <alignment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1" xfId="1" quotePrefix="1" applyNumberFormat="1" applyFont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1" fillId="0" borderId="1" xfId="1" applyNumberFormat="1" applyFont="1" applyFill="1" applyBorder="1" applyAlignment="1">
      <alignment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2" xfId="1" applyNumberFormat="1" applyFont="1" applyBorder="1" applyAlignment="1">
      <alignment horizontal="center" vertical="center"/>
    </xf>
    <xf numFmtId="0" fontId="11" fillId="3" borderId="2" xfId="1" applyNumberFormat="1" applyFont="1" applyFill="1" applyBorder="1" applyAlignment="1">
      <alignment horizontal="center" vertical="center"/>
    </xf>
    <xf numFmtId="41" fontId="11" fillId="3" borderId="2" xfId="1" applyNumberFormat="1" applyFont="1" applyFill="1" applyBorder="1" applyAlignment="1">
      <alignment vertical="center" wrapText="1"/>
    </xf>
    <xf numFmtId="0" fontId="11" fillId="0" borderId="2" xfId="1" applyFont="1" applyBorder="1" applyAlignment="1">
      <alignment horizontal="center" vertical="center"/>
    </xf>
    <xf numFmtId="0" fontId="11" fillId="0" borderId="1" xfId="5" applyNumberFormat="1" applyFont="1" applyBorder="1" applyAlignment="1">
      <alignment horizontal="center" vertical="center"/>
    </xf>
    <xf numFmtId="0" fontId="11" fillId="4" borderId="1" xfId="1" applyNumberFormat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0" fontId="11" fillId="0" borderId="6" xfId="1" applyNumberFormat="1" applyFont="1" applyBorder="1" applyAlignment="1">
      <alignment horizontal="center" vertical="center"/>
    </xf>
    <xf numFmtId="41" fontId="11" fillId="0" borderId="6" xfId="1" applyNumberFormat="1" applyFont="1" applyFill="1" applyBorder="1" applyAlignment="1">
      <alignment horizontal="left" vertical="center" wrapText="1"/>
    </xf>
    <xf numFmtId="164" fontId="11" fillId="0" borderId="6" xfId="1" applyNumberFormat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left" vertical="center" wrapText="1"/>
    </xf>
    <xf numFmtId="0" fontId="11" fillId="0" borderId="10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8" xfId="1" applyNumberFormat="1" applyFont="1" applyFill="1" applyBorder="1" applyAlignment="1">
      <alignment horizontal="center" vertical="center"/>
    </xf>
    <xf numFmtId="164" fontId="15" fillId="0" borderId="8" xfId="1" applyNumberFormat="1" applyFont="1" applyFill="1" applyBorder="1" applyAlignment="1">
      <alignment vertical="center"/>
    </xf>
    <xf numFmtId="164" fontId="15" fillId="0" borderId="8" xfId="1" applyNumberFormat="1" applyFont="1" applyBorder="1" applyAlignment="1">
      <alignment vertical="center"/>
    </xf>
    <xf numFmtId="0" fontId="11" fillId="0" borderId="11" xfId="1" applyNumberFormat="1" applyFont="1" applyFill="1" applyBorder="1" applyAlignment="1">
      <alignment horizontal="center" vertical="center"/>
    </xf>
    <xf numFmtId="164" fontId="15" fillId="0" borderId="11" xfId="1" applyNumberFormat="1" applyFont="1" applyFill="1" applyBorder="1" applyAlignment="1">
      <alignment vertical="center"/>
    </xf>
    <xf numFmtId="164" fontId="15" fillId="0" borderId="11" xfId="1" applyNumberFormat="1" applyFont="1" applyBorder="1" applyAlignment="1">
      <alignment vertical="center"/>
    </xf>
    <xf numFmtId="41" fontId="15" fillId="0" borderId="12" xfId="1" applyNumberFormat="1" applyFont="1" applyFill="1" applyBorder="1" applyAlignment="1">
      <alignment horizontal="left" vertical="center" wrapText="1"/>
    </xf>
    <xf numFmtId="0" fontId="11" fillId="0" borderId="8" xfId="1" applyFont="1" applyBorder="1" applyAlignment="1">
      <alignment vertical="center" wrapText="1"/>
    </xf>
    <xf numFmtId="41" fontId="15" fillId="0" borderId="6" xfId="1" applyNumberFormat="1" applyFont="1" applyFill="1" applyBorder="1" applyAlignment="1">
      <alignment horizontal="left" vertical="center" wrapText="1"/>
    </xf>
    <xf numFmtId="164" fontId="15" fillId="0" borderId="12" xfId="1" applyNumberFormat="1" applyFont="1" applyBorder="1" applyAlignment="1">
      <alignment vertical="center"/>
    </xf>
    <xf numFmtId="0" fontId="11" fillId="0" borderId="12" xfId="1" applyFont="1" applyBorder="1" applyAlignment="1">
      <alignment vertical="center" wrapText="1"/>
    </xf>
    <xf numFmtId="164" fontId="10" fillId="0" borderId="18" xfId="1" applyNumberFormat="1" applyFont="1" applyBorder="1" applyAlignment="1">
      <alignment vertical="center"/>
    </xf>
    <xf numFmtId="164" fontId="10" fillId="0" borderId="18" xfId="1" applyNumberFormat="1" applyFont="1" applyFill="1" applyBorder="1" applyAlignment="1">
      <alignment vertical="center" wrapText="1"/>
    </xf>
    <xf numFmtId="0" fontId="10" fillId="0" borderId="19" xfId="1" applyFont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16" fillId="0" borderId="0" xfId="0" applyFont="1"/>
    <xf numFmtId="41" fontId="13" fillId="0" borderId="6" xfId="1" applyNumberFormat="1" applyFont="1" applyBorder="1" applyAlignment="1">
      <alignment horizontal="center" vertical="center"/>
    </xf>
    <xf numFmtId="0" fontId="13" fillId="0" borderId="6" xfId="1" quotePrefix="1" applyNumberFormat="1" applyFont="1" applyBorder="1" applyAlignment="1">
      <alignment horizontal="center" vertical="center"/>
    </xf>
    <xf numFmtId="164" fontId="13" fillId="0" borderId="6" xfId="1" applyNumberFormat="1" applyFont="1" applyFill="1" applyBorder="1" applyAlignment="1">
      <alignment vertical="center"/>
    </xf>
    <xf numFmtId="164" fontId="13" fillId="0" borderId="6" xfId="1" applyNumberFormat="1" applyFont="1" applyBorder="1" applyAlignment="1">
      <alignment vertical="center"/>
    </xf>
    <xf numFmtId="165" fontId="13" fillId="0" borderId="6" xfId="1" applyNumberFormat="1" applyFont="1" applyBorder="1" applyAlignment="1">
      <alignment vertical="center"/>
    </xf>
    <xf numFmtId="164" fontId="11" fillId="0" borderId="6" xfId="1" applyNumberFormat="1" applyFont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 wrapText="1"/>
    </xf>
    <xf numFmtId="0" fontId="3" fillId="0" borderId="0" xfId="26" applyAlignment="1">
      <alignment vertical="center"/>
    </xf>
    <xf numFmtId="43" fontId="3" fillId="0" borderId="0" xfId="25" applyFont="1"/>
    <xf numFmtId="0" fontId="12" fillId="0" borderId="0" xfId="26" applyFont="1" applyAlignment="1">
      <alignment vertical="center"/>
    </xf>
    <xf numFmtId="0" fontId="21" fillId="0" borderId="0" xfId="26" applyFont="1" applyAlignment="1">
      <alignment horizontal="right" vertical="top"/>
    </xf>
    <xf numFmtId="0" fontId="11" fillId="0" borderId="1" xfId="26" applyFont="1" applyBorder="1" applyAlignment="1">
      <alignment horizontal="center" vertical="center"/>
    </xf>
    <xf numFmtId="41" fontId="10" fillId="0" borderId="1" xfId="26" applyNumberFormat="1" applyFont="1" applyBorder="1" applyAlignment="1">
      <alignment vertical="center"/>
    </xf>
    <xf numFmtId="0" fontId="11" fillId="0" borderId="10" xfId="15" applyFont="1" applyBorder="1" applyAlignment="1">
      <alignment horizontal="center" vertical="center"/>
    </xf>
    <xf numFmtId="0" fontId="11" fillId="0" borderId="10" xfId="15" applyFont="1" applyBorder="1" applyAlignment="1">
      <alignment vertical="center"/>
    </xf>
    <xf numFmtId="41" fontId="11" fillId="0" borderId="10" xfId="15" applyNumberFormat="1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/>
    </xf>
    <xf numFmtId="41" fontId="11" fillId="0" borderId="6" xfId="0" applyNumberFormat="1" applyFont="1" applyBorder="1" applyAlignment="1">
      <alignment vertical="center"/>
    </xf>
    <xf numFmtId="0" fontId="11" fillId="0" borderId="1" xfId="15" applyFont="1" applyBorder="1" applyAlignment="1">
      <alignment horizontal="center" vertical="center"/>
    </xf>
    <xf numFmtId="0" fontId="11" fillId="0" borderId="1" xfId="15" applyFont="1" applyBorder="1" applyAlignment="1">
      <alignment vertical="center"/>
    </xf>
    <xf numFmtId="41" fontId="11" fillId="0" borderId="1" xfId="15" applyNumberFormat="1" applyFont="1" applyBorder="1" applyAlignment="1">
      <alignment vertical="center"/>
    </xf>
    <xf numFmtId="0" fontId="11" fillId="0" borderId="1" xfId="15" applyFont="1" applyBorder="1" applyAlignment="1">
      <alignment vertical="center" wrapText="1"/>
    </xf>
    <xf numFmtId="49" fontId="7" fillId="5" borderId="1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6" xfId="15" applyFont="1" applyBorder="1" applyAlignment="1">
      <alignment horizontal="center" vertical="center"/>
    </xf>
    <xf numFmtId="0" fontId="11" fillId="0" borderId="7" xfId="15" applyFont="1" applyBorder="1" applyAlignment="1">
      <alignment vertical="center"/>
    </xf>
    <xf numFmtId="0" fontId="11" fillId="0" borderId="7" xfId="15" applyFont="1" applyBorder="1" applyAlignment="1">
      <alignment horizontal="center" vertical="center"/>
    </xf>
    <xf numFmtId="41" fontId="11" fillId="0" borderId="7" xfId="15" applyNumberFormat="1" applyFont="1" applyBorder="1" applyAlignment="1">
      <alignment vertical="center"/>
    </xf>
    <xf numFmtId="41" fontId="10" fillId="0" borderId="1" xfId="15" applyNumberFormat="1" applyFont="1" applyBorder="1" applyAlignment="1">
      <alignment vertical="center"/>
    </xf>
    <xf numFmtId="0" fontId="11" fillId="0" borderId="2" xfId="15" applyFont="1" applyBorder="1" applyAlignment="1">
      <alignment horizontal="center" vertical="center"/>
    </xf>
    <xf numFmtId="0" fontId="11" fillId="0" borderId="2" xfId="15" applyFont="1" applyBorder="1" applyAlignment="1">
      <alignment vertical="center"/>
    </xf>
    <xf numFmtId="41" fontId="11" fillId="0" borderId="2" xfId="15" applyNumberFormat="1" applyFont="1" applyBorder="1" applyAlignment="1">
      <alignment vertical="center"/>
    </xf>
    <xf numFmtId="0" fontId="11" fillId="0" borderId="21" xfId="15" applyFont="1" applyBorder="1" applyAlignment="1">
      <alignment horizontal="center" vertical="center"/>
    </xf>
    <xf numFmtId="0" fontId="11" fillId="0" borderId="21" xfId="15" applyFont="1" applyBorder="1" applyAlignment="1">
      <alignment vertical="center"/>
    </xf>
    <xf numFmtId="41" fontId="11" fillId="0" borderId="21" xfId="15" applyNumberFormat="1" applyFont="1" applyBorder="1" applyAlignment="1">
      <alignment vertical="center"/>
    </xf>
    <xf numFmtId="0" fontId="11" fillId="0" borderId="2" xfId="15" applyFont="1" applyFill="1" applyBorder="1" applyAlignment="1">
      <alignment horizontal="center" vertical="center"/>
    </xf>
    <xf numFmtId="0" fontId="11" fillId="0" borderId="22" xfId="15" applyFont="1" applyBorder="1" applyAlignment="1">
      <alignment horizontal="center" vertical="center"/>
    </xf>
    <xf numFmtId="0" fontId="11" fillId="0" borderId="22" xfId="15" applyFont="1" applyBorder="1" applyAlignment="1">
      <alignment vertical="center" wrapText="1"/>
    </xf>
    <xf numFmtId="41" fontId="11" fillId="0" borderId="22" xfId="15" applyNumberFormat="1" applyFont="1" applyBorder="1" applyAlignment="1">
      <alignment vertical="center"/>
    </xf>
    <xf numFmtId="49" fontId="7" fillId="5" borderId="23" xfId="15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27" applyFont="1" applyBorder="1" applyAlignment="1">
      <alignment horizontal="center" vertical="center"/>
    </xf>
    <xf numFmtId="0" fontId="11" fillId="0" borderId="1" xfId="27" applyFont="1" applyBorder="1" applyAlignment="1">
      <alignment vertical="center"/>
    </xf>
    <xf numFmtId="41" fontId="11" fillId="0" borderId="1" xfId="27" applyNumberFormat="1" applyFont="1" applyBorder="1" applyAlignment="1">
      <alignment vertical="center"/>
    </xf>
    <xf numFmtId="0" fontId="6" fillId="0" borderId="0" xfId="15" applyAlignment="1">
      <alignment vertical="center"/>
    </xf>
    <xf numFmtId="43" fontId="0" fillId="0" borderId="0" xfId="3" applyFont="1"/>
    <xf numFmtId="0" fontId="6" fillId="0" borderId="0" xfId="15"/>
    <xf numFmtId="0" fontId="3" fillId="0" borderId="0" xfId="29"/>
    <xf numFmtId="0" fontId="20" fillId="0" borderId="0" xfId="15" applyFont="1" applyAlignment="1">
      <alignment horizontal="center" vertical="center" wrapText="1"/>
    </xf>
    <xf numFmtId="0" fontId="11" fillId="0" borderId="0" xfId="15" applyFont="1" applyAlignment="1">
      <alignment horizontal="center" vertical="center" wrapText="1"/>
    </xf>
    <xf numFmtId="0" fontId="23" fillId="0" borderId="0" xfId="15" applyNumberFormat="1" applyFont="1" applyFill="1" applyBorder="1" applyAlignment="1" applyProtection="1">
      <alignment horizontal="left"/>
      <protection locked="0"/>
    </xf>
    <xf numFmtId="43" fontId="11" fillId="0" borderId="0" xfId="3" applyFont="1" applyFill="1" applyBorder="1"/>
    <xf numFmtId="0" fontId="4" fillId="0" borderId="0" xfId="15" applyFont="1" applyAlignment="1">
      <alignment vertical="center"/>
    </xf>
    <xf numFmtId="0" fontId="6" fillId="0" borderId="0" xfId="15" applyAlignment="1">
      <alignment horizontal="right" vertical="center"/>
    </xf>
    <xf numFmtId="0" fontId="24" fillId="2" borderId="1" xfId="15" applyFont="1" applyFill="1" applyBorder="1" applyAlignment="1">
      <alignment horizontal="center" vertical="center" wrapText="1"/>
    </xf>
    <xf numFmtId="0" fontId="24" fillId="0" borderId="1" xfId="15" applyFont="1" applyBorder="1" applyAlignment="1">
      <alignment vertical="center"/>
    </xf>
    <xf numFmtId="41" fontId="24" fillId="0" borderId="1" xfId="15" applyNumberFormat="1" applyFont="1" applyBorder="1" applyAlignment="1">
      <alignment vertical="center"/>
    </xf>
    <xf numFmtId="0" fontId="6" fillId="0" borderId="1" xfId="15" applyBorder="1" applyAlignment="1">
      <alignment vertical="center"/>
    </xf>
    <xf numFmtId="41" fontId="6" fillId="0" borderId="1" xfId="15" applyNumberFormat="1" applyBorder="1" applyAlignment="1">
      <alignment vertical="center"/>
    </xf>
    <xf numFmtId="41" fontId="12" fillId="0" borderId="2" xfId="15" applyNumberFormat="1" applyFont="1" applyBorder="1" applyAlignment="1">
      <alignment vertical="center"/>
    </xf>
    <xf numFmtId="0" fontId="6" fillId="0" borderId="2" xfId="15" applyBorder="1" applyAlignment="1">
      <alignment vertical="center"/>
    </xf>
    <xf numFmtId="41" fontId="6" fillId="0" borderId="2" xfId="15" applyNumberFormat="1" applyBorder="1" applyAlignment="1">
      <alignment vertical="center"/>
    </xf>
    <xf numFmtId="0" fontId="6" fillId="0" borderId="24" xfId="15" applyBorder="1" applyAlignment="1">
      <alignment vertical="center"/>
    </xf>
    <xf numFmtId="0" fontId="25" fillId="0" borderId="25" xfId="15" applyFont="1" applyBorder="1" applyAlignment="1">
      <alignment vertical="center"/>
    </xf>
    <xf numFmtId="0" fontId="25" fillId="0" borderId="19" xfId="15" applyFont="1" applyBorder="1" applyAlignment="1">
      <alignment vertical="center"/>
    </xf>
    <xf numFmtId="41" fontId="24" fillId="0" borderId="24" xfId="15" applyNumberFormat="1" applyFont="1" applyBorder="1" applyAlignment="1">
      <alignment vertical="center"/>
    </xf>
    <xf numFmtId="41" fontId="24" fillId="0" borderId="18" xfId="15" applyNumberFormat="1" applyFont="1" applyBorder="1" applyAlignment="1">
      <alignment vertical="center"/>
    </xf>
    <xf numFmtId="41" fontId="24" fillId="0" borderId="25" xfId="15" applyNumberFormat="1" applyFont="1" applyBorder="1" applyAlignment="1">
      <alignment vertical="center"/>
    </xf>
    <xf numFmtId="0" fontId="3" fillId="0" borderId="0" xfId="29" applyAlignment="1">
      <alignment vertical="center"/>
    </xf>
    <xf numFmtId="0" fontId="3" fillId="0" borderId="0" xfId="28"/>
    <xf numFmtId="43" fontId="3" fillId="0" borderId="0" xfId="10" applyFont="1"/>
    <xf numFmtId="0" fontId="20" fillId="0" borderId="0" xfId="28" applyFont="1" applyAlignment="1">
      <alignment horizontal="center" vertical="center" wrapText="1"/>
    </xf>
    <xf numFmtId="0" fontId="4" fillId="0" borderId="0" xfId="28" applyFont="1"/>
    <xf numFmtId="0" fontId="3" fillId="0" borderId="0" xfId="28" applyAlignment="1">
      <alignment vertical="center"/>
    </xf>
    <xf numFmtId="0" fontId="11" fillId="0" borderId="0" xfId="28" applyFont="1" applyAlignment="1">
      <alignment horizontal="right" vertical="center"/>
    </xf>
    <xf numFmtId="0" fontId="10" fillId="2" borderId="1" xfId="28" applyFont="1" applyFill="1" applyBorder="1" applyAlignment="1">
      <alignment horizontal="center" vertical="center"/>
    </xf>
    <xf numFmtId="0" fontId="10" fillId="2" borderId="1" xfId="28" applyFont="1" applyFill="1" applyBorder="1" applyAlignment="1">
      <alignment horizontal="center" vertical="center" wrapText="1"/>
    </xf>
    <xf numFmtId="0" fontId="6" fillId="0" borderId="10" xfId="28" applyFont="1" applyBorder="1" applyAlignment="1">
      <alignment vertical="center"/>
    </xf>
    <xf numFmtId="0" fontId="6" fillId="0" borderId="10" xfId="15" quotePrefix="1" applyFont="1" applyBorder="1" applyAlignment="1">
      <alignment horizontal="right" vertical="center"/>
    </xf>
    <xf numFmtId="0" fontId="6" fillId="0" borderId="10" xfId="15" applyFont="1" applyBorder="1" applyAlignment="1">
      <alignment vertical="center"/>
    </xf>
    <xf numFmtId="0" fontId="6" fillId="0" borderId="7" xfId="15" applyFont="1" applyBorder="1" applyAlignment="1">
      <alignment horizontal="left" vertical="center" wrapText="1"/>
    </xf>
    <xf numFmtId="164" fontId="6" fillId="0" borderId="10" xfId="15" applyNumberFormat="1" applyFont="1" applyBorder="1" applyAlignment="1">
      <alignment vertical="center"/>
    </xf>
    <xf numFmtId="0" fontId="26" fillId="0" borderId="0" xfId="28" applyFont="1"/>
    <xf numFmtId="9" fontId="23" fillId="5" borderId="27" xfId="22" applyFont="1" applyFill="1" applyBorder="1" applyAlignment="1" applyProtection="1">
      <alignment horizontal="left" vertical="top" wrapText="1"/>
      <protection locked="0"/>
    </xf>
    <xf numFmtId="49" fontId="23" fillId="5" borderId="27" xfId="0" applyNumberFormat="1" applyFont="1" applyFill="1" applyBorder="1" applyAlignment="1" applyProtection="1">
      <alignment horizontal="left" vertical="center" wrapText="1"/>
      <protection locked="0"/>
    </xf>
    <xf numFmtId="49" fontId="23" fillId="5" borderId="1" xfId="0" applyNumberFormat="1" applyFont="1" applyFill="1" applyBorder="1" applyAlignment="1" applyProtection="1">
      <alignment horizontal="left" vertical="center" wrapText="1"/>
      <protection locked="0"/>
    </xf>
    <xf numFmtId="164" fontId="6" fillId="0" borderId="10" xfId="15" applyNumberFormat="1" applyFont="1" applyFill="1" applyBorder="1" applyAlignment="1">
      <alignment vertical="center"/>
    </xf>
    <xf numFmtId="164" fontId="27" fillId="0" borderId="28" xfId="15" applyNumberFormat="1" applyFont="1" applyFill="1" applyBorder="1" applyAlignment="1">
      <alignment vertical="center"/>
    </xf>
    <xf numFmtId="0" fontId="28" fillId="0" borderId="3" xfId="28" applyFont="1" applyBorder="1" applyAlignment="1">
      <alignment horizontal="center" vertical="center"/>
    </xf>
    <xf numFmtId="0" fontId="27" fillId="0" borderId="4" xfId="15" applyFont="1" applyBorder="1" applyAlignment="1">
      <alignment horizontal="center" vertical="center"/>
    </xf>
    <xf numFmtId="0" fontId="27" fillId="0" borderId="3" xfId="28" applyFont="1" applyBorder="1" applyAlignment="1">
      <alignment horizontal="center" vertical="center"/>
    </xf>
    <xf numFmtId="0" fontId="6" fillId="0" borderId="6" xfId="28" applyFont="1" applyBorder="1" applyAlignment="1">
      <alignment vertical="center"/>
    </xf>
    <xf numFmtId="0" fontId="6" fillId="0" borderId="1" xfId="15" applyFont="1" applyBorder="1" applyAlignment="1">
      <alignment vertical="center"/>
    </xf>
    <xf numFmtId="49" fontId="23" fillId="6" borderId="29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" xfId="28" applyFont="1" applyBorder="1" applyAlignment="1">
      <alignment vertical="center"/>
    </xf>
    <xf numFmtId="0" fontId="6" fillId="0" borderId="1" xfId="15" applyFont="1" applyBorder="1" applyAlignment="1">
      <alignment horizontal="left" vertical="center" wrapText="1"/>
    </xf>
    <xf numFmtId="0" fontId="6" fillId="0" borderId="2" xfId="15" applyFont="1" applyBorder="1" applyAlignment="1">
      <alignment vertical="center"/>
    </xf>
    <xf numFmtId="0" fontId="6" fillId="0" borderId="2" xfId="15" applyFont="1" applyBorder="1" applyAlignment="1">
      <alignment horizontal="left" vertical="center" wrapText="1"/>
    </xf>
    <xf numFmtId="164" fontId="27" fillId="0" borderId="18" xfId="28" applyNumberFormat="1" applyFont="1" applyBorder="1" applyAlignment="1">
      <alignment vertical="center"/>
    </xf>
    <xf numFmtId="0" fontId="30" fillId="0" borderId="0" xfId="28" applyFont="1" applyAlignment="1">
      <alignment vertical="center"/>
    </xf>
    <xf numFmtId="43" fontId="3" fillId="0" borderId="0" xfId="3" applyFont="1"/>
    <xf numFmtId="0" fontId="8" fillId="0" borderId="0" xfId="28" applyFont="1" applyAlignment="1">
      <alignment horizontal="center" vertical="center" wrapText="1"/>
    </xf>
    <xf numFmtId="0" fontId="24" fillId="2" borderId="1" xfId="28" applyFont="1" applyFill="1" applyBorder="1" applyAlignment="1">
      <alignment horizontal="center" vertical="center"/>
    </xf>
    <xf numFmtId="0" fontId="26" fillId="0" borderId="1" xfId="28" applyFont="1" applyBorder="1" applyAlignment="1">
      <alignment horizontal="center" vertical="center"/>
    </xf>
    <xf numFmtId="0" fontId="12" fillId="0" borderId="6" xfId="28" applyFont="1" applyBorder="1" applyAlignment="1">
      <alignment vertical="center"/>
    </xf>
    <xf numFmtId="0" fontId="12" fillId="0" borderId="6" xfId="28" applyFont="1" applyBorder="1" applyAlignment="1">
      <alignment vertical="center" wrapText="1"/>
    </xf>
    <xf numFmtId="43" fontId="7" fillId="0" borderId="31" xfId="15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28" applyFont="1" applyBorder="1" applyAlignment="1">
      <alignment vertical="center"/>
    </xf>
    <xf numFmtId="0" fontId="12" fillId="0" borderId="1" xfId="28" applyFont="1" applyBorder="1" applyAlignment="1">
      <alignment vertical="center" wrapText="1"/>
    </xf>
    <xf numFmtId="43" fontId="7" fillId="0" borderId="32" xfId="15" applyNumberFormat="1" applyFont="1" applyFill="1" applyBorder="1" applyAlignment="1" applyProtection="1">
      <alignment horizontal="center" vertical="center" wrapText="1"/>
      <protection locked="0"/>
    </xf>
    <xf numFmtId="164" fontId="24" fillId="0" borderId="18" xfId="28" applyNumberFormat="1" applyFont="1" applyBorder="1" applyAlignment="1">
      <alignment horizontal="center" vertical="center"/>
    </xf>
    <xf numFmtId="0" fontId="31" fillId="0" borderId="0" xfId="28" applyFont="1"/>
    <xf numFmtId="0" fontId="31" fillId="0" borderId="0" xfId="28" applyFont="1" applyAlignment="1">
      <alignment vertical="center"/>
    </xf>
    <xf numFmtId="0" fontId="32" fillId="0" borderId="0" xfId="30" applyFont="1" applyAlignment="1">
      <alignment horizontal="right" wrapText="1"/>
    </xf>
    <xf numFmtId="0" fontId="32" fillId="0" borderId="0" xfId="30" applyFont="1" applyAlignment="1">
      <alignment horizontal="right"/>
    </xf>
    <xf numFmtId="0" fontId="12" fillId="0" borderId="0" xfId="31" applyFont="1" applyBorder="1"/>
    <xf numFmtId="0" fontId="32" fillId="0" borderId="0" xfId="30" applyFont="1"/>
    <xf numFmtId="0" fontId="27" fillId="0" borderId="0" xfId="30" applyFont="1" applyAlignment="1">
      <alignment horizontal="center"/>
    </xf>
    <xf numFmtId="2" fontId="32" fillId="0" borderId="0" xfId="30" applyNumberFormat="1" applyFont="1"/>
    <xf numFmtId="0" fontId="34" fillId="2" borderId="3" xfId="30" applyFont="1" applyFill="1" applyBorder="1" applyAlignment="1">
      <alignment vertical="center"/>
    </xf>
    <xf numFmtId="0" fontId="34" fillId="2" borderId="4" xfId="30" applyFont="1" applyFill="1" applyBorder="1" applyAlignment="1">
      <alignment vertical="center"/>
    </xf>
    <xf numFmtId="0" fontId="34" fillId="2" borderId="5" xfId="30" applyFont="1" applyFill="1" applyBorder="1" applyAlignment="1">
      <alignment vertical="center"/>
    </xf>
    <xf numFmtId="0" fontId="34" fillId="2" borderId="1" xfId="30" applyFont="1" applyFill="1" applyBorder="1" applyAlignment="1">
      <alignment horizontal="center" vertical="center" wrapText="1"/>
    </xf>
    <xf numFmtId="0" fontId="35" fillId="0" borderId="1" xfId="30" applyFont="1" applyBorder="1" applyAlignment="1">
      <alignment horizontal="center" vertical="center"/>
    </xf>
    <xf numFmtId="0" fontId="34" fillId="0" borderId="2" xfId="30" applyFont="1" applyBorder="1" applyAlignment="1">
      <alignment horizontal="center" vertical="center"/>
    </xf>
    <xf numFmtId="0" fontId="34" fillId="0" borderId="2" xfId="30" applyFont="1" applyBorder="1" applyAlignment="1">
      <alignment vertical="center"/>
    </xf>
    <xf numFmtId="3" fontId="34" fillId="0" borderId="2" xfId="30" applyNumberFormat="1" applyFont="1" applyBorder="1"/>
    <xf numFmtId="0" fontId="34" fillId="0" borderId="0" xfId="30" applyFont="1"/>
    <xf numFmtId="0" fontId="32" fillId="0" borderId="10" xfId="30" applyFont="1" applyBorder="1"/>
    <xf numFmtId="0" fontId="32" fillId="0" borderId="8" xfId="30" applyFont="1" applyBorder="1"/>
    <xf numFmtId="3" fontId="32" fillId="4" borderId="8" xfId="30" applyNumberFormat="1" applyFont="1" applyFill="1" applyBorder="1"/>
    <xf numFmtId="0" fontId="32" fillId="0" borderId="8" xfId="30" applyFont="1" applyBorder="1" applyAlignment="1"/>
    <xf numFmtId="3" fontId="32" fillId="4" borderId="11" xfId="30" applyNumberFormat="1" applyFont="1" applyFill="1" applyBorder="1"/>
    <xf numFmtId="3" fontId="32" fillId="4" borderId="39" xfId="30" applyNumberFormat="1" applyFont="1" applyFill="1" applyBorder="1"/>
    <xf numFmtId="3" fontId="32" fillId="4" borderId="8" xfId="30" applyNumberFormat="1" applyFont="1" applyFill="1" applyBorder="1" applyAlignment="1"/>
    <xf numFmtId="166" fontId="32" fillId="4" borderId="8" xfId="12" applyNumberFormat="1" applyFont="1" applyFill="1" applyBorder="1" applyAlignment="1"/>
    <xf numFmtId="0" fontId="32" fillId="4" borderId="8" xfId="30" applyFont="1" applyFill="1" applyBorder="1" applyAlignment="1"/>
    <xf numFmtId="3" fontId="34" fillId="0" borderId="0" xfId="30" applyNumberFormat="1" applyFont="1"/>
    <xf numFmtId="0" fontId="32" fillId="0" borderId="11" xfId="30" applyFont="1" applyBorder="1"/>
    <xf numFmtId="0" fontId="32" fillId="0" borderId="11" xfId="30" applyFont="1" applyBorder="1" applyAlignment="1"/>
    <xf numFmtId="3" fontId="32" fillId="4" borderId="11" xfId="30" applyNumberFormat="1" applyFont="1" applyFill="1" applyBorder="1" applyAlignment="1"/>
    <xf numFmtId="166" fontId="32" fillId="4" borderId="11" xfId="12" applyNumberFormat="1" applyFont="1" applyFill="1" applyBorder="1" applyAlignment="1"/>
    <xf numFmtId="0" fontId="32" fillId="4" borderId="11" xfId="30" applyFont="1" applyFill="1" applyBorder="1" applyAlignment="1"/>
    <xf numFmtId="0" fontId="32" fillId="0" borderId="1" xfId="30" applyFont="1" applyFill="1" applyBorder="1"/>
    <xf numFmtId="3" fontId="32" fillId="0" borderId="10" xfId="30" applyNumberFormat="1" applyFont="1" applyBorder="1"/>
    <xf numFmtId="3" fontId="32" fillId="0" borderId="8" xfId="30" applyNumberFormat="1" applyFont="1" applyBorder="1"/>
    <xf numFmtId="0" fontId="32" fillId="0" borderId="1" xfId="30" applyFont="1" applyFill="1" applyBorder="1" applyAlignment="1"/>
    <xf numFmtId="3" fontId="32" fillId="0" borderId="8" xfId="30" applyNumberFormat="1" applyFont="1" applyBorder="1" applyAlignment="1"/>
    <xf numFmtId="166" fontId="32" fillId="0" borderId="8" xfId="12" applyNumberFormat="1" applyFont="1" applyBorder="1" applyAlignment="1"/>
    <xf numFmtId="3" fontId="32" fillId="0" borderId="12" xfId="30" applyNumberFormat="1" applyFont="1" applyBorder="1"/>
    <xf numFmtId="3" fontId="32" fillId="0" borderId="12" xfId="30" applyNumberFormat="1" applyFont="1" applyFill="1" applyBorder="1"/>
    <xf numFmtId="3" fontId="32" fillId="0" borderId="12" xfId="30" applyNumberFormat="1" applyFont="1" applyBorder="1" applyAlignment="1"/>
    <xf numFmtId="166" fontId="32" fillId="0" borderId="12" xfId="12" applyNumberFormat="1" applyFont="1" applyBorder="1" applyAlignment="1"/>
    <xf numFmtId="0" fontId="32" fillId="0" borderId="12" xfId="30" applyFont="1" applyBorder="1" applyAlignment="1"/>
    <xf numFmtId="0" fontId="32" fillId="0" borderId="40" xfId="30" applyFont="1" applyBorder="1" applyAlignment="1">
      <alignment horizontal="center" vertical="center"/>
    </xf>
    <xf numFmtId="0" fontId="32" fillId="0" borderId="40" xfId="30" applyFont="1" applyFill="1" applyBorder="1"/>
    <xf numFmtId="0" fontId="32" fillId="0" borderId="40" xfId="30" applyFont="1" applyFill="1" applyBorder="1" applyAlignment="1"/>
    <xf numFmtId="0" fontId="32" fillId="0" borderId="40" xfId="30" applyFont="1" applyFill="1" applyBorder="1" applyAlignment="1">
      <alignment horizontal="center" vertical="center" wrapText="1"/>
    </xf>
    <xf numFmtId="3" fontId="32" fillId="0" borderId="40" xfId="30" applyNumberFormat="1" applyFont="1" applyBorder="1"/>
    <xf numFmtId="3" fontId="32" fillId="0" borderId="40" xfId="30" applyNumberFormat="1" applyFont="1" applyFill="1" applyBorder="1"/>
    <xf numFmtId="3" fontId="32" fillId="0" borderId="40" xfId="30" applyNumberFormat="1" applyFont="1" applyBorder="1" applyAlignment="1"/>
    <xf numFmtId="166" fontId="32" fillId="0" borderId="40" xfId="12" applyNumberFormat="1" applyFont="1" applyBorder="1" applyAlignment="1"/>
    <xf numFmtId="0" fontId="32" fillId="0" borderId="40" xfId="30" applyFont="1" applyBorder="1" applyAlignment="1"/>
    <xf numFmtId="0" fontId="34" fillId="0" borderId="0" xfId="30" applyFont="1" applyBorder="1"/>
    <xf numFmtId="0" fontId="32" fillId="0" borderId="0" xfId="30" applyFont="1" applyBorder="1" applyAlignment="1">
      <alignment horizontal="center" vertical="center"/>
    </xf>
    <xf numFmtId="0" fontId="32" fillId="0" borderId="0" xfId="30" applyFont="1" applyFill="1" applyBorder="1"/>
    <xf numFmtId="0" fontId="32" fillId="0" borderId="0" xfId="30" applyFont="1" applyFill="1" applyBorder="1" applyAlignment="1"/>
    <xf numFmtId="0" fontId="32" fillId="0" borderId="0" xfId="30" applyFont="1" applyFill="1" applyBorder="1" applyAlignment="1">
      <alignment horizontal="center" vertical="center" wrapText="1"/>
    </xf>
    <xf numFmtId="3" fontId="32" fillId="0" borderId="0" xfId="30" applyNumberFormat="1" applyFont="1" applyBorder="1"/>
    <xf numFmtId="3" fontId="32" fillId="0" borderId="0" xfId="30" applyNumberFormat="1" applyFont="1" applyFill="1" applyBorder="1"/>
    <xf numFmtId="3" fontId="32" fillId="0" borderId="0" xfId="30" applyNumberFormat="1" applyFont="1" applyBorder="1" applyAlignment="1"/>
    <xf numFmtId="166" fontId="32" fillId="0" borderId="0" xfId="12" applyNumberFormat="1" applyFont="1" applyBorder="1" applyAlignment="1"/>
    <xf numFmtId="0" fontId="32" fillId="0" borderId="0" xfId="30" applyFont="1" applyBorder="1" applyAlignment="1"/>
    <xf numFmtId="3" fontId="32" fillId="0" borderId="11" xfId="30" applyNumberFormat="1" applyFont="1" applyBorder="1"/>
    <xf numFmtId="3" fontId="32" fillId="0" borderId="11" xfId="30" applyNumberFormat="1" applyFont="1" applyBorder="1" applyAlignment="1"/>
    <xf numFmtId="166" fontId="32" fillId="0" borderId="11" xfId="12" applyNumberFormat="1" applyFont="1" applyBorder="1" applyAlignment="1"/>
    <xf numFmtId="0" fontId="32" fillId="0" borderId="12" xfId="30" applyFont="1" applyBorder="1"/>
    <xf numFmtId="0" fontId="32" fillId="4" borderId="12" xfId="30" applyFont="1" applyFill="1" applyBorder="1" applyAlignment="1"/>
    <xf numFmtId="0" fontId="32" fillId="0" borderId="6" xfId="30" applyFont="1" applyBorder="1" applyAlignment="1">
      <alignment horizontal="center" vertical="center"/>
    </xf>
    <xf numFmtId="0" fontId="34" fillId="0" borderId="6" xfId="30" applyFont="1" applyBorder="1" applyAlignment="1">
      <alignment horizontal="center"/>
    </xf>
    <xf numFmtId="0" fontId="32" fillId="0" borderId="8" xfId="30" applyFont="1" applyBorder="1" applyAlignment="1">
      <alignment wrapText="1"/>
    </xf>
    <xf numFmtId="3" fontId="34" fillId="0" borderId="1" xfId="30" applyNumberFormat="1" applyFont="1" applyBorder="1"/>
    <xf numFmtId="0" fontId="11" fillId="0" borderId="6" xfId="1" applyNumberFormat="1" applyFont="1" applyBorder="1" applyAlignment="1">
      <alignment horizontal="center" vertical="center"/>
    </xf>
    <xf numFmtId="164" fontId="11" fillId="0" borderId="2" xfId="1" applyNumberFormat="1" applyFont="1" applyFill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1" applyNumberFormat="1" applyFont="1" applyFill="1" applyBorder="1" applyAlignment="1">
      <alignment horizontal="center" vertical="center"/>
    </xf>
    <xf numFmtId="164" fontId="11" fillId="0" borderId="6" xfId="1" applyNumberFormat="1" applyFont="1" applyBorder="1" applyAlignment="1">
      <alignment vertical="center"/>
    </xf>
    <xf numFmtId="164" fontId="11" fillId="0" borderId="7" xfId="1" applyNumberFormat="1" applyFont="1" applyBorder="1" applyAlignment="1">
      <alignment vertical="center" wrapText="1"/>
    </xf>
    <xf numFmtId="41" fontId="11" fillId="0" borderId="13" xfId="1" applyNumberFormat="1" applyFont="1" applyFill="1" applyBorder="1" applyAlignment="1">
      <alignment vertical="center" wrapText="1"/>
    </xf>
    <xf numFmtId="164" fontId="11" fillId="0" borderId="13" xfId="1" applyNumberFormat="1" applyFont="1" applyFill="1" applyBorder="1" applyAlignment="1">
      <alignment vertical="center"/>
    </xf>
    <xf numFmtId="0" fontId="11" fillId="4" borderId="2" xfId="1" applyNumberFormat="1" applyFont="1" applyFill="1" applyBorder="1" applyAlignment="1">
      <alignment horizontal="center" vertical="center"/>
    </xf>
    <xf numFmtId="0" fontId="11" fillId="4" borderId="7" xfId="1" applyNumberFormat="1" applyFont="1" applyFill="1" applyBorder="1" applyAlignment="1">
      <alignment horizontal="center" vertical="center"/>
    </xf>
    <xf numFmtId="164" fontId="11" fillId="0" borderId="7" xfId="1" applyNumberFormat="1" applyFont="1" applyFill="1" applyBorder="1" applyAlignment="1">
      <alignment vertical="center"/>
    </xf>
    <xf numFmtId="0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vertical="center" wrapText="1"/>
    </xf>
    <xf numFmtId="0" fontId="11" fillId="3" borderId="1" xfId="1" applyNumberFormat="1" applyFont="1" applyFill="1" applyBorder="1" applyAlignment="1">
      <alignment horizontal="center" vertical="center"/>
    </xf>
    <xf numFmtId="0" fontId="8" fillId="0" borderId="0" xfId="15" applyFont="1" applyAlignment="1">
      <alignment horizontal="center" vertical="center"/>
    </xf>
    <xf numFmtId="164" fontId="11" fillId="0" borderId="1" xfId="1" applyNumberFormat="1" applyFont="1" applyFill="1" applyBorder="1" applyAlignment="1">
      <alignment horizontal="center" vertical="center"/>
    </xf>
    <xf numFmtId="41" fontId="14" fillId="0" borderId="8" xfId="1" applyNumberFormat="1" applyFont="1" applyBorder="1" applyAlignment="1">
      <alignment vertical="center" wrapText="1"/>
    </xf>
    <xf numFmtId="164" fontId="15" fillId="0" borderId="7" xfId="1" applyNumberFormat="1" applyFont="1" applyBorder="1" applyAlignment="1">
      <alignment vertical="center"/>
    </xf>
    <xf numFmtId="0" fontId="11" fillId="0" borderId="7" xfId="1" applyFont="1" applyBorder="1" applyAlignment="1">
      <alignment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41" fontId="15" fillId="0" borderId="1" xfId="1" applyNumberFormat="1" applyFont="1" applyFill="1" applyBorder="1" applyAlignment="1">
      <alignment horizontal="left" vertical="center" wrapText="1"/>
    </xf>
    <xf numFmtId="164" fontId="30" fillId="0" borderId="1" xfId="1" applyNumberFormat="1" applyFont="1" applyFill="1" applyBorder="1" applyAlignment="1">
      <alignment vertical="center"/>
    </xf>
    <xf numFmtId="164" fontId="30" fillId="0" borderId="1" xfId="1" applyNumberFormat="1" applyFont="1" applyBorder="1" applyAlignment="1">
      <alignment vertical="center"/>
    </xf>
    <xf numFmtId="0" fontId="12" fillId="4" borderId="1" xfId="28" applyFont="1" applyFill="1" applyBorder="1" applyAlignment="1">
      <alignment vertical="center"/>
    </xf>
    <xf numFmtId="0" fontId="12" fillId="4" borderId="6" xfId="28" applyFont="1" applyFill="1" applyBorder="1" applyAlignment="1">
      <alignment vertical="center" wrapText="1"/>
    </xf>
    <xf numFmtId="0" fontId="6" fillId="0" borderId="30" xfId="28" applyFont="1" applyBorder="1" applyAlignment="1">
      <alignment vertical="center"/>
    </xf>
    <xf numFmtId="164" fontId="6" fillId="0" borderId="1" xfId="15" applyNumberFormat="1" applyFont="1" applyFill="1" applyBorder="1" applyAlignment="1">
      <alignment horizontal="left" vertical="center"/>
    </xf>
    <xf numFmtId="164" fontId="6" fillId="0" borderId="2" xfId="15" applyNumberFormat="1" applyFont="1" applyFill="1" applyBorder="1" applyAlignment="1">
      <alignment horizontal="left" vertical="center"/>
    </xf>
    <xf numFmtId="43" fontId="23" fillId="4" borderId="32" xfId="15" applyNumberFormat="1" applyFont="1" applyFill="1" applyBorder="1" applyAlignment="1" applyProtection="1">
      <alignment horizontal="left" vertical="center" wrapText="1"/>
      <protection locked="0"/>
    </xf>
    <xf numFmtId="0" fontId="3" fillId="0" borderId="0" xfId="32"/>
    <xf numFmtId="43" fontId="11" fillId="0" borderId="0" xfId="3" applyFont="1" applyBorder="1"/>
    <xf numFmtId="43" fontId="11" fillId="0" borderId="0" xfId="3" applyFont="1" applyAlignment="1"/>
    <xf numFmtId="0" fontId="10" fillId="2" borderId="2" xfId="15" applyFont="1" applyFill="1" applyBorder="1" applyAlignment="1">
      <alignment horizontal="center" vertical="center" wrapText="1"/>
    </xf>
    <xf numFmtId="0" fontId="10" fillId="0" borderId="10" xfId="15" applyFont="1" applyBorder="1" applyAlignment="1">
      <alignment horizontal="center" vertical="center"/>
    </xf>
    <xf numFmtId="0" fontId="10" fillId="0" borderId="10" xfId="15" applyFont="1" applyBorder="1" applyAlignment="1">
      <alignment vertical="center"/>
    </xf>
    <xf numFmtId="41" fontId="10" fillId="0" borderId="10" xfId="15" applyNumberFormat="1" applyFont="1" applyBorder="1" applyAlignment="1">
      <alignment vertical="center"/>
    </xf>
    <xf numFmtId="0" fontId="28" fillId="0" borderId="8" xfId="15" applyFont="1" applyBorder="1" applyAlignment="1">
      <alignment horizontal="center" vertical="center"/>
    </xf>
    <xf numFmtId="0" fontId="28" fillId="0" borderId="8" xfId="15" applyFont="1" applyBorder="1" applyAlignment="1">
      <alignment horizontal="left" vertical="center" indent="1"/>
    </xf>
    <xf numFmtId="41" fontId="28" fillId="0" borderId="8" xfId="15" applyNumberFormat="1" applyFont="1" applyBorder="1" applyAlignment="1">
      <alignment vertical="center"/>
    </xf>
    <xf numFmtId="0" fontId="28" fillId="0" borderId="12" xfId="15" applyFont="1" applyBorder="1" applyAlignment="1">
      <alignment horizontal="center" vertical="center"/>
    </xf>
    <xf numFmtId="0" fontId="28" fillId="0" borderId="12" xfId="15" applyFont="1" applyBorder="1" applyAlignment="1">
      <alignment horizontal="left" vertical="center" indent="2"/>
    </xf>
    <xf numFmtId="41" fontId="28" fillId="0" borderId="12" xfId="15" applyNumberFormat="1" applyFont="1" applyBorder="1" applyAlignment="1">
      <alignment vertical="center"/>
    </xf>
    <xf numFmtId="0" fontId="10" fillId="0" borderId="9" xfId="15" applyFont="1" applyBorder="1" applyAlignment="1">
      <alignment vertical="center" wrapText="1"/>
    </xf>
    <xf numFmtId="41" fontId="10" fillId="0" borderId="9" xfId="15" applyNumberFormat="1" applyFont="1" applyBorder="1" applyAlignment="1">
      <alignment vertical="center"/>
    </xf>
    <xf numFmtId="41" fontId="10" fillId="0" borderId="9" xfId="15" applyNumberFormat="1" applyFont="1" applyBorder="1" applyAlignment="1">
      <alignment horizontal="center" vertical="center"/>
    </xf>
    <xf numFmtId="41" fontId="28" fillId="0" borderId="8" xfId="15" applyNumberFormat="1" applyFont="1" applyBorder="1" applyAlignment="1">
      <alignment horizontal="center" vertical="center"/>
    </xf>
    <xf numFmtId="0" fontId="28" fillId="0" borderId="8" xfId="15" applyFont="1" applyBorder="1" applyAlignment="1">
      <alignment horizontal="left" vertical="center" wrapText="1" indent="2"/>
    </xf>
    <xf numFmtId="0" fontId="28" fillId="0" borderId="11" xfId="15" applyFont="1" applyBorder="1" applyAlignment="1">
      <alignment horizontal="left" vertical="center" wrapText="1" indent="2"/>
    </xf>
    <xf numFmtId="41" fontId="28" fillId="0" borderId="11" xfId="15" applyNumberFormat="1" applyFont="1" applyBorder="1" applyAlignment="1">
      <alignment vertical="center"/>
    </xf>
    <xf numFmtId="41" fontId="28" fillId="0" borderId="11" xfId="15" applyNumberFormat="1" applyFont="1" applyBorder="1" applyAlignment="1">
      <alignment horizontal="center" vertical="center"/>
    </xf>
    <xf numFmtId="0" fontId="39" fillId="0" borderId="18" xfId="15" applyFont="1" applyBorder="1" applyAlignment="1">
      <alignment horizontal="center" vertical="center"/>
    </xf>
    <xf numFmtId="0" fontId="39" fillId="0" borderId="50" xfId="15" applyFont="1" applyBorder="1" applyAlignment="1">
      <alignment horizontal="center" vertical="center"/>
    </xf>
    <xf numFmtId="41" fontId="39" fillId="0" borderId="19" xfId="15" applyNumberFormat="1" applyFont="1" applyBorder="1" applyAlignment="1">
      <alignment vertical="center"/>
    </xf>
    <xf numFmtId="41" fontId="39" fillId="0" borderId="18" xfId="15" applyNumberFormat="1" applyFont="1" applyBorder="1" applyAlignment="1">
      <alignment vertical="center"/>
    </xf>
    <xf numFmtId="41" fontId="39" fillId="0" borderId="25" xfId="15" applyNumberFormat="1" applyFont="1" applyBorder="1" applyAlignment="1">
      <alignment vertical="center"/>
    </xf>
    <xf numFmtId="164" fontId="11" fillId="0" borderId="2" xfId="1" applyNumberFormat="1" applyFont="1" applyBorder="1" applyAlignment="1">
      <alignment horizontal="left" vertical="center" wrapText="1"/>
    </xf>
    <xf numFmtId="164" fontId="11" fillId="0" borderId="6" xfId="1" applyNumberFormat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6" xfId="1" applyFont="1" applyBorder="1" applyAlignment="1">
      <alignment horizontal="center" vertical="center"/>
    </xf>
    <xf numFmtId="0" fontId="11" fillId="0" borderId="2" xfId="1" applyNumberFormat="1" applyFont="1" applyBorder="1" applyAlignment="1">
      <alignment horizontal="center" vertical="center"/>
    </xf>
    <xf numFmtId="0" fontId="11" fillId="0" borderId="6" xfId="1" applyNumberFormat="1" applyFont="1" applyBorder="1" applyAlignment="1">
      <alignment horizontal="center" vertical="center"/>
    </xf>
    <xf numFmtId="0" fontId="11" fillId="3" borderId="2" xfId="1" applyNumberFormat="1" applyFont="1" applyFill="1" applyBorder="1" applyAlignment="1">
      <alignment horizontal="center" vertical="center"/>
    </xf>
    <xf numFmtId="0" fontId="11" fillId="3" borderId="6" xfId="1" applyNumberFormat="1" applyFont="1" applyFill="1" applyBorder="1" applyAlignment="1">
      <alignment horizontal="center" vertical="center"/>
    </xf>
    <xf numFmtId="41" fontId="11" fillId="0" borderId="2" xfId="1" applyNumberFormat="1" applyFont="1" applyFill="1" applyBorder="1" applyAlignment="1">
      <alignment horizontal="left" vertical="center" wrapText="1"/>
    </xf>
    <xf numFmtId="41" fontId="11" fillId="0" borderId="6" xfId="1" applyNumberFormat="1" applyFont="1" applyFill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1" fillId="0" borderId="2" xfId="1" applyFont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 wrapText="1"/>
    </xf>
    <xf numFmtId="0" fontId="11" fillId="0" borderId="9" xfId="1" applyFont="1" applyBorder="1" applyAlignment="1">
      <alignment horizontal="left" vertical="center" wrapText="1"/>
    </xf>
    <xf numFmtId="0" fontId="11" fillId="0" borderId="7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1" applyNumberFormat="1" applyFont="1" applyBorder="1" applyAlignment="1">
      <alignment horizontal="center" vertical="center"/>
    </xf>
    <xf numFmtId="0" fontId="11" fillId="0" borderId="2" xfId="1" applyNumberFormat="1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/>
    </xf>
    <xf numFmtId="0" fontId="11" fillId="0" borderId="7" xfId="1" applyNumberFormat="1" applyFont="1" applyFill="1" applyBorder="1" applyAlignment="1">
      <alignment horizontal="center" vertical="center"/>
    </xf>
    <xf numFmtId="0" fontId="11" fillId="0" borderId="9" xfId="1" applyNumberFormat="1" applyFont="1" applyFill="1" applyBorder="1" applyAlignment="1">
      <alignment horizontal="center" vertical="center"/>
    </xf>
    <xf numFmtId="41" fontId="11" fillId="0" borderId="9" xfId="1" applyNumberFormat="1" applyFont="1" applyFill="1" applyBorder="1" applyAlignment="1">
      <alignment horizontal="left" vertical="center" wrapText="1"/>
    </xf>
    <xf numFmtId="164" fontId="11" fillId="0" borderId="2" xfId="1" applyNumberFormat="1" applyFont="1" applyFill="1" applyBorder="1" applyAlignment="1">
      <alignment horizontal="center" vertical="center"/>
    </xf>
    <xf numFmtId="164" fontId="11" fillId="0" borderId="9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vertical="center"/>
    </xf>
    <xf numFmtId="164" fontId="11" fillId="0" borderId="9" xfId="1" applyNumberFormat="1" applyFont="1" applyFill="1" applyBorder="1" applyAlignment="1">
      <alignment vertical="center"/>
    </xf>
    <xf numFmtId="41" fontId="11" fillId="0" borderId="7" xfId="1" applyNumberFormat="1" applyFont="1" applyFill="1" applyBorder="1" applyAlignment="1">
      <alignment horizontal="left" vertical="center" wrapText="1"/>
    </xf>
    <xf numFmtId="164" fontId="11" fillId="0" borderId="7" xfId="1" applyNumberFormat="1" applyFont="1" applyFill="1" applyBorder="1" applyAlignment="1">
      <alignment horizontal="center" vertical="center"/>
    </xf>
    <xf numFmtId="164" fontId="11" fillId="0" borderId="7" xfId="1" applyNumberFormat="1" applyFont="1" applyBorder="1" applyAlignment="1">
      <alignment horizontal="left" vertical="center" wrapText="1"/>
    </xf>
    <xf numFmtId="41" fontId="15" fillId="0" borderId="11" xfId="1" applyNumberFormat="1" applyFont="1" applyFill="1" applyBorder="1" applyAlignment="1">
      <alignment horizontal="left" vertical="center" wrapText="1"/>
    </xf>
    <xf numFmtId="41" fontId="15" fillId="0" borderId="6" xfId="1" applyNumberFormat="1" applyFont="1" applyFill="1" applyBorder="1" applyAlignment="1">
      <alignment horizontal="left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164" fontId="15" fillId="0" borderId="6" xfId="1" applyNumberFormat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/>
    </xf>
    <xf numFmtId="0" fontId="11" fillId="3" borderId="7" xfId="1" applyNumberFormat="1" applyFont="1" applyFill="1" applyBorder="1" applyAlignment="1">
      <alignment horizontal="center" vertical="center"/>
    </xf>
    <xf numFmtId="164" fontId="11" fillId="0" borderId="6" xfId="1" applyNumberFormat="1" applyFont="1" applyFill="1" applyBorder="1" applyAlignment="1">
      <alignment horizontal="center" vertical="center"/>
    </xf>
    <xf numFmtId="0" fontId="3" fillId="0" borderId="0" xfId="26" applyBorder="1" applyAlignment="1">
      <alignment horizontal="left" vertical="center" wrapText="1"/>
    </xf>
    <xf numFmtId="0" fontId="10" fillId="0" borderId="1" xfId="15" applyFont="1" applyBorder="1" applyAlignment="1">
      <alignment horizontal="center" vertical="center"/>
    </xf>
    <xf numFmtId="0" fontId="20" fillId="0" borderId="0" xfId="26" applyFont="1" applyFill="1" applyAlignment="1">
      <alignment horizontal="center" vertical="center"/>
    </xf>
    <xf numFmtId="0" fontId="10" fillId="2" borderId="1" xfId="26" applyFont="1" applyFill="1" applyBorder="1" applyAlignment="1">
      <alignment horizontal="center" vertical="center"/>
    </xf>
    <xf numFmtId="0" fontId="10" fillId="2" borderId="1" xfId="26" applyFont="1" applyFill="1" applyBorder="1" applyAlignment="1">
      <alignment horizontal="center" vertical="center" wrapText="1"/>
    </xf>
    <xf numFmtId="0" fontId="10" fillId="2" borderId="2" xfId="26" applyFont="1" applyFill="1" applyBorder="1" applyAlignment="1">
      <alignment horizontal="center" vertical="center" wrapText="1"/>
    </xf>
    <xf numFmtId="0" fontId="10" fillId="2" borderId="6" xfId="26" applyFont="1" applyFill="1" applyBorder="1" applyAlignment="1">
      <alignment horizontal="center" vertical="center" wrapText="1"/>
    </xf>
    <xf numFmtId="0" fontId="10" fillId="2" borderId="7" xfId="26" applyFont="1" applyFill="1" applyBorder="1" applyAlignment="1">
      <alignment horizontal="center" vertical="center" wrapText="1"/>
    </xf>
    <xf numFmtId="0" fontId="10" fillId="0" borderId="3" xfId="26" applyFont="1" applyBorder="1" applyAlignment="1">
      <alignment horizontal="center" vertical="center"/>
    </xf>
    <xf numFmtId="0" fontId="10" fillId="0" borderId="5" xfId="26" applyFont="1" applyBorder="1" applyAlignment="1">
      <alignment horizontal="center" vertical="center"/>
    </xf>
    <xf numFmtId="0" fontId="20" fillId="0" borderId="0" xfId="15" applyFont="1" applyFill="1" applyAlignment="1">
      <alignment horizontal="center" vertical="center" wrapText="1"/>
    </xf>
    <xf numFmtId="0" fontId="24" fillId="2" borderId="1" xfId="15" applyFont="1" applyFill="1" applyBorder="1" applyAlignment="1">
      <alignment horizontal="center" vertical="center"/>
    </xf>
    <xf numFmtId="0" fontId="24" fillId="2" borderId="2" xfId="15" applyFont="1" applyFill="1" applyBorder="1" applyAlignment="1">
      <alignment horizontal="center" vertical="center"/>
    </xf>
    <xf numFmtId="0" fontId="24" fillId="2" borderId="6" xfId="15" applyFont="1" applyFill="1" applyBorder="1" applyAlignment="1">
      <alignment horizontal="center" vertical="center"/>
    </xf>
    <xf numFmtId="0" fontId="24" fillId="2" borderId="7" xfId="15" applyFont="1" applyFill="1" applyBorder="1" applyAlignment="1">
      <alignment horizontal="center" vertical="center"/>
    </xf>
    <xf numFmtId="0" fontId="24" fillId="2" borderId="1" xfId="15" applyFont="1" applyFill="1" applyBorder="1" applyAlignment="1">
      <alignment horizontal="center" vertical="center" wrapText="1"/>
    </xf>
    <xf numFmtId="0" fontId="27" fillId="0" borderId="24" xfId="28" applyFont="1" applyBorder="1" applyAlignment="1">
      <alignment horizontal="center" vertical="center"/>
    </xf>
    <xf numFmtId="0" fontId="27" fillId="0" borderId="25" xfId="28" applyFont="1" applyBorder="1" applyAlignment="1">
      <alignment horizontal="center" vertical="center"/>
    </xf>
    <xf numFmtId="0" fontId="27" fillId="0" borderId="19" xfId="28" applyFont="1" applyBorder="1" applyAlignment="1">
      <alignment horizontal="center" vertical="center"/>
    </xf>
    <xf numFmtId="0" fontId="20" fillId="3" borderId="0" xfId="28" applyFont="1" applyFill="1" applyAlignment="1">
      <alignment horizontal="center" vertical="center" wrapText="1"/>
    </xf>
    <xf numFmtId="0" fontId="10" fillId="0" borderId="3" xfId="28" applyFont="1" applyFill="1" applyBorder="1" applyAlignment="1">
      <alignment horizontal="center" vertical="center"/>
    </xf>
    <xf numFmtId="0" fontId="6" fillId="0" borderId="4" xfId="15" applyFill="1" applyBorder="1" applyAlignment="1">
      <alignment horizontal="center" vertical="center"/>
    </xf>
    <xf numFmtId="0" fontId="6" fillId="0" borderId="5" xfId="15" applyFill="1" applyBorder="1" applyAlignment="1">
      <alignment horizontal="center" vertical="center"/>
    </xf>
    <xf numFmtId="0" fontId="27" fillId="0" borderId="3" xfId="28" applyFont="1" applyBorder="1" applyAlignment="1">
      <alignment horizontal="center" vertical="center"/>
    </xf>
    <xf numFmtId="0" fontId="27" fillId="0" borderId="4" xfId="15" applyFont="1" applyBorder="1" applyAlignment="1">
      <alignment horizontal="center" vertical="center"/>
    </xf>
    <xf numFmtId="0" fontId="27" fillId="0" borderId="5" xfId="15" applyFont="1" applyBorder="1" applyAlignment="1">
      <alignment horizontal="center" vertical="center"/>
    </xf>
    <xf numFmtId="0" fontId="29" fillId="0" borderId="3" xfId="28" applyFont="1" applyFill="1" applyBorder="1" applyAlignment="1">
      <alignment horizontal="center" vertical="center"/>
    </xf>
    <xf numFmtId="0" fontId="27" fillId="0" borderId="4" xfId="15" applyFont="1" applyFill="1" applyBorder="1" applyAlignment="1">
      <alignment horizontal="center" vertical="center"/>
    </xf>
    <xf numFmtId="0" fontId="27" fillId="0" borderId="5" xfId="15" applyFont="1" applyFill="1" applyBorder="1" applyAlignment="1">
      <alignment horizontal="center" vertical="center"/>
    </xf>
    <xf numFmtId="0" fontId="27" fillId="0" borderId="30" xfId="28" applyFont="1" applyBorder="1" applyAlignment="1">
      <alignment horizontal="center" vertical="center"/>
    </xf>
    <xf numFmtId="0" fontId="27" fillId="0" borderId="26" xfId="15" applyFont="1" applyBorder="1" applyAlignment="1">
      <alignment horizontal="center" vertical="center"/>
    </xf>
    <xf numFmtId="0" fontId="27" fillId="0" borderId="28" xfId="15" applyFont="1" applyBorder="1" applyAlignment="1">
      <alignment horizontal="center" vertical="center"/>
    </xf>
    <xf numFmtId="0" fontId="8" fillId="0" borderId="0" xfId="28" applyFont="1" applyFill="1" applyAlignment="1">
      <alignment horizontal="center" vertical="center" wrapText="1"/>
    </xf>
    <xf numFmtId="0" fontId="24" fillId="0" borderId="3" xfId="28" applyFont="1" applyFill="1" applyBorder="1" applyAlignment="1">
      <alignment horizontal="center" vertical="center"/>
    </xf>
    <xf numFmtId="0" fontId="24" fillId="0" borderId="33" xfId="28" applyFont="1" applyBorder="1" applyAlignment="1">
      <alignment horizontal="center" vertical="center"/>
    </xf>
    <xf numFmtId="0" fontId="24" fillId="0" borderId="34" xfId="28" applyFont="1" applyBorder="1" applyAlignment="1">
      <alignment horizontal="center" vertical="center"/>
    </xf>
    <xf numFmtId="0" fontId="24" fillId="0" borderId="35" xfId="28" applyFont="1" applyBorder="1" applyAlignment="1">
      <alignment horizontal="center" vertical="center"/>
    </xf>
    <xf numFmtId="0" fontId="39" fillId="0" borderId="14" xfId="15" applyFont="1" applyBorder="1" applyAlignment="1">
      <alignment horizontal="center" vertical="center"/>
    </xf>
    <xf numFmtId="0" fontId="39" fillId="0" borderId="16" xfId="15" applyFont="1" applyBorder="1" applyAlignment="1">
      <alignment horizontal="center" vertical="center"/>
    </xf>
    <xf numFmtId="0" fontId="10" fillId="0" borderId="28" xfId="15" applyFont="1" applyBorder="1" applyAlignment="1">
      <alignment horizontal="center" vertical="top"/>
    </xf>
    <xf numFmtId="0" fontId="10" fillId="0" borderId="20" xfId="15" applyFont="1" applyBorder="1" applyAlignment="1">
      <alignment horizontal="center" vertical="top"/>
    </xf>
    <xf numFmtId="0" fontId="10" fillId="0" borderId="48" xfId="15" applyFont="1" applyBorder="1" applyAlignment="1">
      <alignment horizontal="center" vertical="top"/>
    </xf>
    <xf numFmtId="0" fontId="28" fillId="0" borderId="11" xfId="15" applyFont="1" applyBorder="1" applyAlignment="1">
      <alignment horizontal="left" vertical="center" wrapText="1"/>
    </xf>
    <xf numFmtId="0" fontId="28" fillId="0" borderId="9" xfId="15" applyFont="1" applyBorder="1" applyAlignment="1">
      <alignment horizontal="left" vertical="center" wrapText="1"/>
    </xf>
    <xf numFmtId="0" fontId="28" fillId="0" borderId="39" xfId="15" applyFont="1" applyBorder="1" applyAlignment="1">
      <alignment horizontal="left" vertical="center" wrapText="1"/>
    </xf>
    <xf numFmtId="0" fontId="28" fillId="0" borderId="49" xfId="15" applyFont="1" applyBorder="1" applyAlignment="1">
      <alignment horizontal="left" vertical="center" wrapText="1"/>
    </xf>
    <xf numFmtId="0" fontId="10" fillId="2" borderId="2" xfId="15" applyFont="1" applyFill="1" applyBorder="1" applyAlignment="1">
      <alignment horizontal="center" vertical="center" wrapText="1"/>
    </xf>
    <xf numFmtId="0" fontId="10" fillId="2" borderId="6" xfId="15" applyFont="1" applyFill="1" applyBorder="1" applyAlignment="1">
      <alignment horizontal="center" vertical="center" wrapText="1"/>
    </xf>
    <xf numFmtId="0" fontId="10" fillId="2" borderId="7" xfId="15" applyFont="1" applyFill="1" applyBorder="1" applyAlignment="1">
      <alignment horizontal="center" vertical="center" wrapText="1"/>
    </xf>
    <xf numFmtId="0" fontId="10" fillId="2" borderId="1" xfId="15" applyFont="1" applyFill="1" applyBorder="1" applyAlignment="1">
      <alignment horizontal="center" vertical="center" wrapText="1"/>
    </xf>
    <xf numFmtId="0" fontId="39" fillId="2" borderId="3" xfId="15" applyFont="1" applyFill="1" applyBorder="1" applyAlignment="1">
      <alignment horizontal="center" vertical="center"/>
    </xf>
    <xf numFmtId="0" fontId="39" fillId="2" borderId="4" xfId="15" applyFont="1" applyFill="1" applyBorder="1" applyAlignment="1">
      <alignment horizontal="center" vertical="center"/>
    </xf>
    <xf numFmtId="0" fontId="39" fillId="2" borderId="5" xfId="15" applyFont="1" applyFill="1" applyBorder="1" applyAlignment="1">
      <alignment horizontal="center" vertical="center"/>
    </xf>
    <xf numFmtId="0" fontId="28" fillId="0" borderId="7" xfId="15" applyFont="1" applyBorder="1" applyAlignment="1">
      <alignment horizontal="center" vertical="center"/>
    </xf>
    <xf numFmtId="0" fontId="38" fillId="4" borderId="0" xfId="15" applyFont="1" applyFill="1" applyAlignment="1">
      <alignment horizontal="center" vertical="center"/>
    </xf>
    <xf numFmtId="0" fontId="10" fillId="2" borderId="1" xfId="15" applyFont="1" applyFill="1" applyBorder="1" applyAlignment="1">
      <alignment horizontal="center" vertical="center"/>
    </xf>
    <xf numFmtId="0" fontId="10" fillId="2" borderId="2" xfId="15" applyFont="1" applyFill="1" applyBorder="1" applyAlignment="1">
      <alignment horizontal="center" vertical="center"/>
    </xf>
    <xf numFmtId="0" fontId="10" fillId="2" borderId="6" xfId="15" applyFont="1" applyFill="1" applyBorder="1" applyAlignment="1">
      <alignment horizontal="center" vertical="center"/>
    </xf>
    <xf numFmtId="0" fontId="10" fillId="2" borderId="7" xfId="15" applyFont="1" applyFill="1" applyBorder="1" applyAlignment="1">
      <alignment horizontal="center" vertical="center"/>
    </xf>
    <xf numFmtId="0" fontId="10" fillId="2" borderId="3" xfId="15" applyFont="1" applyFill="1" applyBorder="1" applyAlignment="1">
      <alignment horizontal="center" vertical="center" wrapText="1"/>
    </xf>
    <xf numFmtId="0" fontId="10" fillId="2" borderId="4" xfId="15" applyFont="1" applyFill="1" applyBorder="1" applyAlignment="1">
      <alignment horizontal="center" vertical="center" wrapText="1"/>
    </xf>
    <xf numFmtId="0" fontId="10" fillId="2" borderId="5" xfId="15" applyFont="1" applyFill="1" applyBorder="1" applyAlignment="1">
      <alignment horizontal="center" vertical="center" wrapText="1"/>
    </xf>
    <xf numFmtId="0" fontId="28" fillId="0" borderId="5" xfId="15" applyFont="1" applyBorder="1" applyAlignment="1">
      <alignment horizontal="center" vertical="center" wrapText="1"/>
    </xf>
    <xf numFmtId="0" fontId="32" fillId="0" borderId="10" xfId="30" applyFont="1" applyBorder="1" applyAlignment="1">
      <alignment horizontal="center" vertical="center"/>
    </xf>
    <xf numFmtId="0" fontId="32" fillId="0" borderId="8" xfId="30" applyFont="1" applyBorder="1" applyAlignment="1">
      <alignment horizontal="center" vertical="center"/>
    </xf>
    <xf numFmtId="0" fontId="32" fillId="0" borderId="11" xfId="30" applyFont="1" applyBorder="1" applyAlignment="1">
      <alignment horizontal="center" vertical="center"/>
    </xf>
    <xf numFmtId="0" fontId="32" fillId="0" borderId="12" xfId="30" applyFont="1" applyBorder="1" applyAlignment="1">
      <alignment horizontal="center" vertical="center"/>
    </xf>
    <xf numFmtId="0" fontId="32" fillId="0" borderId="30" xfId="30" applyFont="1" applyBorder="1" applyAlignment="1">
      <alignment horizontal="left" wrapText="1"/>
    </xf>
    <xf numFmtId="0" fontId="32" fillId="0" borderId="26" xfId="30" applyFont="1" applyBorder="1" applyAlignment="1">
      <alignment horizontal="left"/>
    </xf>
    <xf numFmtId="0" fontId="32" fillId="0" borderId="28" xfId="30" applyFont="1" applyBorder="1" applyAlignment="1">
      <alignment horizontal="left"/>
    </xf>
    <xf numFmtId="0" fontId="32" fillId="0" borderId="36" xfId="30" applyFont="1" applyBorder="1" applyAlignment="1">
      <alignment horizontal="left"/>
    </xf>
    <xf numFmtId="0" fontId="32" fillId="0" borderId="0" xfId="30" applyFont="1" applyBorder="1" applyAlignment="1">
      <alignment horizontal="left"/>
    </xf>
    <xf numFmtId="0" fontId="32" fillId="0" borderId="20" xfId="30" applyFont="1" applyBorder="1" applyAlignment="1">
      <alignment horizontal="left"/>
    </xf>
    <xf numFmtId="0" fontId="32" fillId="0" borderId="37" xfId="30" applyFont="1" applyBorder="1" applyAlignment="1">
      <alignment horizontal="left"/>
    </xf>
    <xf numFmtId="0" fontId="32" fillId="0" borderId="38" xfId="30" applyFont="1" applyBorder="1" applyAlignment="1">
      <alignment horizontal="left"/>
    </xf>
    <xf numFmtId="0" fontId="32" fillId="0" borderId="41" xfId="30" applyFont="1" applyBorder="1" applyAlignment="1">
      <alignment horizontal="left"/>
    </xf>
    <xf numFmtId="0" fontId="32" fillId="0" borderId="11" xfId="30" applyFont="1" applyBorder="1" applyAlignment="1">
      <alignment vertical="center" wrapText="1"/>
    </xf>
    <xf numFmtId="0" fontId="32" fillId="0" borderId="6" xfId="30" applyFont="1" applyBorder="1" applyAlignment="1">
      <alignment vertical="center" wrapText="1"/>
    </xf>
    <xf numFmtId="0" fontId="32" fillId="0" borderId="7" xfId="30" applyFont="1" applyBorder="1" applyAlignment="1">
      <alignment vertical="center" wrapText="1"/>
    </xf>
    <xf numFmtId="0" fontId="34" fillId="0" borderId="1" xfId="30" applyFont="1" applyBorder="1" applyAlignment="1">
      <alignment horizontal="center"/>
    </xf>
    <xf numFmtId="0" fontId="34" fillId="0" borderId="3" xfId="30" applyFont="1" applyBorder="1" applyAlignment="1">
      <alignment horizontal="center"/>
    </xf>
    <xf numFmtId="0" fontId="34" fillId="0" borderId="5" xfId="30" applyFont="1" applyBorder="1" applyAlignment="1">
      <alignment horizontal="center"/>
    </xf>
    <xf numFmtId="0" fontId="32" fillId="0" borderId="42" xfId="30" applyFont="1" applyBorder="1" applyAlignment="1">
      <alignment horizontal="left" wrapText="1"/>
    </xf>
    <xf numFmtId="0" fontId="32" fillId="0" borderId="43" xfId="30" applyFont="1" applyBorder="1" applyAlignment="1">
      <alignment horizontal="left"/>
    </xf>
    <xf numFmtId="0" fontId="32" fillId="0" borderId="44" xfId="30" applyFont="1" applyBorder="1" applyAlignment="1">
      <alignment horizontal="left"/>
    </xf>
    <xf numFmtId="0" fontId="32" fillId="0" borderId="45" xfId="30" applyFont="1" applyBorder="1" applyAlignment="1">
      <alignment horizontal="left"/>
    </xf>
    <xf numFmtId="0" fontId="32" fillId="0" borderId="46" xfId="30" applyFont="1" applyBorder="1" applyAlignment="1">
      <alignment horizontal="left"/>
    </xf>
    <xf numFmtId="0" fontId="32" fillId="0" borderId="47" xfId="30" applyFont="1" applyBorder="1" applyAlignment="1">
      <alignment horizontal="left"/>
    </xf>
    <xf numFmtId="0" fontId="32" fillId="0" borderId="8" xfId="30" applyFont="1" applyBorder="1" applyAlignment="1">
      <alignment horizontal="center" vertical="center" wrapText="1"/>
    </xf>
    <xf numFmtId="0" fontId="32" fillId="0" borderId="12" xfId="30" applyFont="1" applyBorder="1" applyAlignment="1">
      <alignment horizontal="center" vertical="center" wrapText="1"/>
    </xf>
    <xf numFmtId="0" fontId="34" fillId="0" borderId="30" xfId="30" applyFont="1" applyBorder="1" applyAlignment="1">
      <alignment horizontal="center" wrapText="1"/>
    </xf>
    <xf numFmtId="0" fontId="34" fillId="0" borderId="28" xfId="30" applyFont="1" applyBorder="1" applyAlignment="1">
      <alignment horizontal="center"/>
    </xf>
    <xf numFmtId="0" fontId="32" fillId="0" borderId="2" xfId="30" applyFont="1" applyBorder="1" applyAlignment="1">
      <alignment horizontal="center" vertical="center"/>
    </xf>
    <xf numFmtId="0" fontId="32" fillId="0" borderId="6" xfId="30" applyFont="1" applyBorder="1" applyAlignment="1">
      <alignment horizontal="center" vertical="center"/>
    </xf>
    <xf numFmtId="0" fontId="32" fillId="0" borderId="7" xfId="30" applyFont="1" applyBorder="1" applyAlignment="1">
      <alignment horizontal="center" vertical="center"/>
    </xf>
    <xf numFmtId="0" fontId="32" fillId="0" borderId="30" xfId="30" applyFont="1" applyFill="1" applyBorder="1" applyAlignment="1">
      <alignment horizontal="left" wrapText="1"/>
    </xf>
    <xf numFmtId="0" fontId="32" fillId="0" borderId="26" xfId="30" applyFont="1" applyFill="1" applyBorder="1" applyAlignment="1">
      <alignment horizontal="left" wrapText="1"/>
    </xf>
    <xf numFmtId="0" fontId="32" fillId="0" borderId="28" xfId="30" applyFont="1" applyFill="1" applyBorder="1" applyAlignment="1">
      <alignment horizontal="left" wrapText="1"/>
    </xf>
    <xf numFmtId="0" fontId="32" fillId="0" borderId="36" xfId="30" applyFont="1" applyFill="1" applyBorder="1" applyAlignment="1">
      <alignment horizontal="left" wrapText="1"/>
    </xf>
    <xf numFmtId="0" fontId="32" fillId="0" borderId="0" xfId="30" applyFont="1" applyFill="1" applyBorder="1" applyAlignment="1">
      <alignment horizontal="left" wrapText="1"/>
    </xf>
    <xf numFmtId="0" fontId="32" fillId="0" borderId="20" xfId="30" applyFont="1" applyFill="1" applyBorder="1" applyAlignment="1">
      <alignment horizontal="left" wrapText="1"/>
    </xf>
    <xf numFmtId="0" fontId="32" fillId="0" borderId="2" xfId="30" applyFont="1" applyFill="1" applyBorder="1" applyAlignment="1">
      <alignment horizontal="center" vertical="center" wrapText="1"/>
    </xf>
    <xf numFmtId="0" fontId="32" fillId="0" borderId="6" xfId="30" applyFont="1" applyFill="1" applyBorder="1" applyAlignment="1">
      <alignment horizontal="center" vertical="center" wrapText="1"/>
    </xf>
    <xf numFmtId="0" fontId="32" fillId="0" borderId="7" xfId="30" applyFont="1" applyFill="1" applyBorder="1" applyAlignment="1">
      <alignment horizontal="center" vertical="center" wrapText="1"/>
    </xf>
    <xf numFmtId="0" fontId="34" fillId="2" borderId="1" xfId="30" applyFont="1" applyFill="1" applyBorder="1" applyAlignment="1">
      <alignment horizontal="center" vertical="center" wrapText="1"/>
    </xf>
    <xf numFmtId="0" fontId="32" fillId="0" borderId="26" xfId="30" applyFont="1" applyBorder="1" applyAlignment="1">
      <alignment horizontal="left" wrapText="1"/>
    </xf>
    <xf numFmtId="0" fontId="32" fillId="0" borderId="36" xfId="30" applyFont="1" applyBorder="1" applyAlignment="1">
      <alignment horizontal="left" wrapText="1"/>
    </xf>
    <xf numFmtId="0" fontId="32" fillId="0" borderId="0" xfId="30" applyFont="1" applyBorder="1" applyAlignment="1">
      <alignment horizontal="left" wrapText="1"/>
    </xf>
    <xf numFmtId="0" fontId="32" fillId="0" borderId="37" xfId="30" applyFont="1" applyBorder="1" applyAlignment="1">
      <alignment horizontal="left" wrapText="1"/>
    </xf>
    <xf numFmtId="0" fontId="32" fillId="0" borderId="38" xfId="30" applyFont="1" applyBorder="1" applyAlignment="1">
      <alignment horizontal="left" wrapText="1"/>
    </xf>
    <xf numFmtId="0" fontId="32" fillId="4" borderId="11" xfId="30" applyFont="1" applyFill="1" applyBorder="1" applyAlignment="1">
      <alignment horizontal="center" vertical="center" wrapText="1"/>
    </xf>
    <xf numFmtId="0" fontId="32" fillId="4" borderId="6" xfId="30" applyFont="1" applyFill="1" applyBorder="1" applyAlignment="1">
      <alignment horizontal="center" vertical="center" wrapText="1"/>
    </xf>
    <xf numFmtId="0" fontId="33" fillId="0" borderId="0" xfId="30" applyFont="1" applyAlignment="1">
      <alignment horizontal="center"/>
    </xf>
    <xf numFmtId="0" fontId="34" fillId="2" borderId="1" xfId="30" applyFont="1" applyFill="1" applyBorder="1" applyAlignment="1">
      <alignment horizontal="center" vertical="center"/>
    </xf>
    <xf numFmtId="43" fontId="7" fillId="0" borderId="31" xfId="25" applyFont="1" applyFill="1" applyBorder="1" applyAlignment="1" applyProtection="1">
      <alignment horizontal="center" vertical="center" wrapText="1"/>
      <protection locked="0"/>
    </xf>
    <xf numFmtId="43" fontId="27" fillId="0" borderId="28" xfId="25" applyFont="1" applyFill="1" applyBorder="1" applyAlignment="1">
      <alignment vertical="center"/>
    </xf>
    <xf numFmtId="43" fontId="7" fillId="0" borderId="32" xfId="25" applyFont="1" applyFill="1" applyBorder="1" applyAlignment="1" applyProtection="1">
      <alignment horizontal="center" vertical="center" wrapText="1"/>
      <protection locked="0"/>
    </xf>
    <xf numFmtId="43" fontId="27" fillId="0" borderId="18" xfId="25" applyFont="1" applyBorder="1" applyAlignment="1">
      <alignment vertical="center"/>
    </xf>
    <xf numFmtId="0" fontId="17" fillId="0" borderId="0" xfId="33"/>
    <xf numFmtId="43" fontId="6" fillId="0" borderId="0" xfId="3" applyFont="1"/>
    <xf numFmtId="0" fontId="17" fillId="0" borderId="0" xfId="33" applyFont="1"/>
    <xf numFmtId="0" fontId="40" fillId="0" borderId="0" xfId="33" applyNumberFormat="1" applyFont="1" applyFill="1" applyBorder="1" applyAlignment="1" applyProtection="1">
      <alignment vertical="center"/>
    </xf>
    <xf numFmtId="0" fontId="17" fillId="0" borderId="0" xfId="33" applyAlignment="1"/>
    <xf numFmtId="49" fontId="6" fillId="6" borderId="29" xfId="34" applyNumberFormat="1" applyFill="1" applyBorder="1" applyAlignment="1" applyProtection="1">
      <alignment horizontal="center" vertical="center" wrapText="1"/>
      <protection locked="0"/>
    </xf>
    <xf numFmtId="49" fontId="41" fillId="6" borderId="29" xfId="34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38"/>
    <xf numFmtId="0" fontId="7" fillId="0" borderId="0" xfId="38" applyFont="1"/>
    <xf numFmtId="43" fontId="6" fillId="0" borderId="0" xfId="3" applyFont="1" applyAlignment="1"/>
    <xf numFmtId="43" fontId="44" fillId="0" borderId="0" xfId="36" applyFont="1" applyAlignment="1">
      <alignment horizontal="left" vertical="top"/>
    </xf>
    <xf numFmtId="0" fontId="45" fillId="0" borderId="0" xfId="37" applyNumberFormat="1" applyFont="1" applyFill="1" applyBorder="1" applyAlignment="1" applyProtection="1">
      <alignment horizontal="left"/>
      <protection locked="0"/>
    </xf>
    <xf numFmtId="49" fontId="42" fillId="7" borderId="29" xfId="34" applyNumberFormat="1" applyFont="1" applyFill="1" applyBorder="1" applyAlignment="1" applyProtection="1">
      <alignment horizontal="center" vertical="center" wrapText="1"/>
      <protection locked="0"/>
    </xf>
    <xf numFmtId="49" fontId="42" fillId="7" borderId="51" xfId="34" applyNumberFormat="1" applyFont="1" applyFill="1" applyBorder="1" applyAlignment="1" applyProtection="1">
      <alignment horizontal="center" vertical="center" wrapText="1"/>
      <protection locked="0"/>
    </xf>
    <xf numFmtId="0" fontId="42" fillId="8" borderId="30" xfId="34" applyNumberFormat="1" applyFont="1" applyFill="1" applyBorder="1" applyAlignment="1" applyProtection="1">
      <alignment horizontal="left"/>
      <protection locked="0"/>
    </xf>
    <xf numFmtId="0" fontId="42" fillId="8" borderId="28" xfId="34" applyNumberFormat="1" applyFont="1" applyFill="1" applyBorder="1" applyAlignment="1" applyProtection="1">
      <alignment horizontal="left"/>
      <protection locked="0"/>
    </xf>
    <xf numFmtId="49" fontId="42" fillId="7" borderId="32" xfId="34" applyNumberFormat="1" applyFont="1" applyFill="1" applyBorder="1" applyAlignment="1" applyProtection="1">
      <alignment horizontal="center" vertical="center" wrapText="1"/>
      <protection locked="0"/>
    </xf>
    <xf numFmtId="0" fontId="42" fillId="8" borderId="36" xfId="34" applyNumberFormat="1" applyFont="1" applyFill="1" applyBorder="1" applyAlignment="1" applyProtection="1">
      <alignment horizontal="left"/>
      <protection locked="0"/>
    </xf>
    <xf numFmtId="0" fontId="42" fillId="8" borderId="20" xfId="34" applyNumberFormat="1" applyFont="1" applyFill="1" applyBorder="1" applyAlignment="1" applyProtection="1">
      <alignment horizontal="left"/>
      <protection locked="0"/>
    </xf>
    <xf numFmtId="0" fontId="42" fillId="8" borderId="36" xfId="34" applyNumberFormat="1" applyFont="1" applyFill="1" applyBorder="1" applyAlignment="1" applyProtection="1">
      <alignment horizontal="center" vertical="center"/>
      <protection locked="0"/>
    </xf>
    <xf numFmtId="0" fontId="42" fillId="8" borderId="20" xfId="34" applyNumberFormat="1" applyFont="1" applyFill="1" applyBorder="1" applyAlignment="1" applyProtection="1">
      <alignment horizontal="center" vertical="center"/>
      <protection locked="0"/>
    </xf>
    <xf numFmtId="0" fontId="17" fillId="8" borderId="52" xfId="38" applyFill="1" applyBorder="1"/>
    <xf numFmtId="0" fontId="17" fillId="8" borderId="53" xfId="38" applyFill="1" applyBorder="1"/>
    <xf numFmtId="49" fontId="42" fillId="7" borderId="29" xfId="34" applyNumberFormat="1" applyFont="1" applyFill="1" applyBorder="1" applyAlignment="1" applyProtection="1">
      <alignment horizontal="center" vertical="center" wrapText="1"/>
      <protection locked="0"/>
    </xf>
    <xf numFmtId="49" fontId="42" fillId="6" borderId="29" xfId="34" applyNumberFormat="1" applyFont="1" applyFill="1" applyBorder="1" applyAlignment="1" applyProtection="1">
      <alignment horizontal="center" vertical="center" wrapText="1"/>
      <protection locked="0"/>
    </xf>
    <xf numFmtId="0" fontId="42" fillId="4" borderId="54" xfId="34" applyNumberFormat="1" applyFont="1" applyFill="1" applyBorder="1" applyAlignment="1" applyProtection="1">
      <alignment horizontal="center"/>
      <protection locked="0"/>
    </xf>
    <xf numFmtId="0" fontId="42" fillId="4" borderId="55" xfId="34" applyNumberFormat="1" applyFont="1" applyFill="1" applyBorder="1" applyAlignment="1" applyProtection="1">
      <alignment horizontal="center"/>
      <protection locked="0"/>
    </xf>
    <xf numFmtId="49" fontId="42" fillId="6" borderId="51" xfId="34" applyNumberFormat="1" applyFont="1" applyFill="1" applyBorder="1" applyAlignment="1" applyProtection="1">
      <alignment horizontal="center" vertical="center" wrapText="1"/>
      <protection locked="0"/>
    </xf>
    <xf numFmtId="49" fontId="43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43" fillId="6" borderId="51" xfId="0" applyNumberFormat="1" applyFont="1" applyFill="1" applyBorder="1" applyAlignment="1" applyProtection="1">
      <alignment horizontal="right" vertical="center" wrapText="1"/>
      <protection locked="0"/>
    </xf>
    <xf numFmtId="49" fontId="43" fillId="6" borderId="29" xfId="0" applyNumberFormat="1" applyFont="1" applyFill="1" applyBorder="1" applyAlignment="1" applyProtection="1">
      <alignment horizontal="right" vertical="center" wrapText="1"/>
      <protection locked="0"/>
    </xf>
    <xf numFmtId="0" fontId="18" fillId="4" borderId="0" xfId="0" applyNumberFormat="1" applyFont="1" applyFill="1" applyBorder="1" applyAlignment="1" applyProtection="1">
      <alignment horizontal="left"/>
      <protection locked="0"/>
    </xf>
    <xf numFmtId="49" fontId="18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51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29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29" xfId="0" applyNumberFormat="1" applyFont="1" applyFill="1" applyBorder="1" applyAlignment="1" applyProtection="1">
      <alignment horizontal="right" vertical="center" wrapText="1"/>
      <protection locked="0"/>
    </xf>
    <xf numFmtId="49" fontId="32" fillId="6" borderId="29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29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0" xfId="0" applyNumberFormat="1" applyFont="1" applyFill="1" applyBorder="1" applyAlignment="1" applyProtection="1">
      <alignment horizontal="left"/>
      <protection locked="0"/>
    </xf>
    <xf numFmtId="49" fontId="43" fillId="6" borderId="29" xfId="0" applyNumberFormat="1" applyFont="1" applyFill="1" applyBorder="1" applyAlignment="1" applyProtection="1">
      <alignment horizontal="left" vertical="center" wrapText="1"/>
      <protection locked="0"/>
    </xf>
    <xf numFmtId="0" fontId="42" fillId="6" borderId="29" xfId="0" applyFont="1" applyFill="1" applyBorder="1" applyAlignment="1" applyProtection="1">
      <alignment horizontal="center" vertical="center" wrapText="1" shrinkToFit="1"/>
      <protection locked="0"/>
    </xf>
    <xf numFmtId="0" fontId="42" fillId="6" borderId="29" xfId="0" applyFont="1" applyFill="1" applyBorder="1" applyAlignment="1" applyProtection="1">
      <alignment horizontal="left" vertical="center" wrapText="1" shrinkToFit="1"/>
      <protection locked="0"/>
    </xf>
    <xf numFmtId="0" fontId="42" fillId="6" borderId="29" xfId="0" applyFont="1" applyFill="1" applyBorder="1" applyAlignment="1" applyProtection="1">
      <alignment horizontal="left" vertical="center" wrapText="1" shrinkToFit="1"/>
      <protection locked="0"/>
    </xf>
    <xf numFmtId="0" fontId="42" fillId="6" borderId="29" xfId="0" applyFont="1" applyFill="1" applyBorder="1" applyAlignment="1" applyProtection="1">
      <alignment horizontal="right" vertical="center" wrapText="1" shrinkToFit="1"/>
      <protection locked="0"/>
    </xf>
    <xf numFmtId="0" fontId="42" fillId="6" borderId="56" xfId="0" applyFont="1" applyFill="1" applyBorder="1" applyAlignment="1" applyProtection="1">
      <alignment horizontal="center" vertical="center" wrapText="1" shrinkToFit="1"/>
      <protection locked="0"/>
    </xf>
    <xf numFmtId="0" fontId="42" fillId="6" borderId="56" xfId="0" applyFont="1" applyFill="1" applyBorder="1" applyAlignment="1" applyProtection="1">
      <alignment horizontal="left" vertical="center" wrapText="1" shrinkToFit="1"/>
      <protection locked="0"/>
    </xf>
    <xf numFmtId="0" fontId="42" fillId="6" borderId="56" xfId="0" applyFont="1" applyFill="1" applyBorder="1" applyAlignment="1" applyProtection="1">
      <alignment horizontal="left" vertical="center" wrapText="1" shrinkToFit="1"/>
      <protection locked="0"/>
    </xf>
    <xf numFmtId="0" fontId="42" fillId="6" borderId="56" xfId="0" applyFont="1" applyFill="1" applyBorder="1" applyAlignment="1" applyProtection="1">
      <alignment horizontal="right" vertical="center" wrapText="1" shrinkToFit="1"/>
      <protection locked="0"/>
    </xf>
    <xf numFmtId="0" fontId="42" fillId="4" borderId="0" xfId="0" applyNumberFormat="1" applyFont="1" applyFill="1" applyBorder="1" applyAlignment="1" applyProtection="1">
      <alignment horizontal="left"/>
      <protection locked="0"/>
    </xf>
    <xf numFmtId="0" fontId="42" fillId="4" borderId="0" xfId="0" applyNumberFormat="1" applyFont="1" applyFill="1" applyBorder="1" applyAlignment="1" applyProtection="1">
      <alignment horizontal="left"/>
      <protection locked="0"/>
    </xf>
    <xf numFmtId="0" fontId="42" fillId="6" borderId="0" xfId="0" applyFont="1" applyFill="1" applyAlignment="1" applyProtection="1">
      <alignment horizontal="center" vertical="center" wrapText="1" shrinkToFit="1"/>
      <protection locked="0"/>
    </xf>
    <xf numFmtId="0" fontId="46" fillId="6" borderId="0" xfId="0" applyFont="1" applyFill="1" applyAlignment="1" applyProtection="1">
      <alignment horizontal="left" vertical="center" wrapText="1" shrinkToFit="1"/>
      <protection locked="0"/>
    </xf>
    <xf numFmtId="0" fontId="46" fillId="6" borderId="29" xfId="0" applyFont="1" applyFill="1" applyBorder="1" applyAlignment="1" applyProtection="1">
      <alignment horizontal="center" vertical="center" wrapText="1" shrinkToFit="1"/>
      <protection locked="0"/>
    </xf>
    <xf numFmtId="0" fontId="47" fillId="0" borderId="0" xfId="38" applyFont="1"/>
    <xf numFmtId="43" fontId="42" fillId="6" borderId="29" xfId="25" applyFont="1" applyFill="1" applyBorder="1" applyAlignment="1" applyProtection="1">
      <alignment horizontal="right" vertical="center" wrapText="1" shrinkToFit="1"/>
      <protection locked="0"/>
    </xf>
    <xf numFmtId="43" fontId="42" fillId="6" borderId="56" xfId="25" applyFont="1" applyFill="1" applyBorder="1" applyAlignment="1" applyProtection="1">
      <alignment horizontal="right" vertical="center" wrapText="1" shrinkToFit="1"/>
      <protection locked="0"/>
    </xf>
    <xf numFmtId="43" fontId="46" fillId="6" borderId="29" xfId="25" applyFont="1" applyFill="1" applyBorder="1" applyAlignment="1" applyProtection="1">
      <alignment horizontal="right" vertical="center" wrapText="1" shrinkToFit="1"/>
      <protection locked="0"/>
    </xf>
  </cellXfs>
  <cellStyles count="39">
    <cellStyle name="Dziesiętny" xfId="25" builtinId="3"/>
    <cellStyle name="Dziesiętny 2" xfId="2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5"/>
    <cellStyle name="Dziesiętny 8 2" xfId="13"/>
    <cellStyle name="Dziesiętny_do22" xfId="36"/>
    <cellStyle name="Normalny" xfId="0" builtinId="0"/>
    <cellStyle name="Normalny 2" xfId="14"/>
    <cellStyle name="Normalny 2 2" xfId="15"/>
    <cellStyle name="Normalny 2 3" xfId="16"/>
    <cellStyle name="Normalny 3" xfId="4"/>
    <cellStyle name="Normalny 4" xfId="17"/>
    <cellStyle name="Normalny 5" xfId="18"/>
    <cellStyle name="Normalny 6" xfId="19"/>
    <cellStyle name="Normalny 6 2" xfId="20"/>
    <cellStyle name="Normalny 7" xfId="21"/>
    <cellStyle name="Normalny 8" xfId="34"/>
    <cellStyle name="Normalny 9" xfId="35"/>
    <cellStyle name="Normalny_doc2" xfId="37"/>
    <cellStyle name="Normalny_dochody 2010 zał.1" xfId="33"/>
    <cellStyle name="Normalny_kred.poz" xfId="27"/>
    <cellStyle name="Normalny_wydatki 2010 zał.2" xfId="38"/>
    <cellStyle name="Normalny_wyk dot.Ipol" xfId="28"/>
    <cellStyle name="Normalny_z.b-d.w_ I pół.2007" xfId="32"/>
    <cellStyle name="Normalny_zad.zlecl.Ipol.2007" xfId="29"/>
    <cellStyle name="Normalny_zal_Szczecin" xfId="30"/>
    <cellStyle name="Normalny_zm.inwest 2008" xfId="1"/>
    <cellStyle name="Normalny_zm.kred.poz.Ipól.2007" xfId="26"/>
    <cellStyle name="Normalny_zmdługpub.2008. xls" xfId="31"/>
    <cellStyle name="Procentowy 2" xfId="22"/>
    <cellStyle name="Procentowy 2 2" xfId="23"/>
    <cellStyle name="Walutowy 2" xfId="2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showGridLines="0" topLeftCell="A42" workbookViewId="0">
      <selection activeCell="E52" sqref="E52"/>
    </sheetView>
  </sheetViews>
  <sheetFormatPr defaultColWidth="10.28515625" defaultRowHeight="14.25" customHeight="1"/>
  <cols>
    <col min="1" max="1" width="5.28515625" style="476" customWidth="1"/>
    <col min="2" max="2" width="6.85546875" style="476" customWidth="1"/>
    <col min="3" max="3" width="10.7109375" style="476" customWidth="1"/>
    <col min="4" max="4" width="11.7109375" style="476" customWidth="1"/>
    <col min="5" max="5" width="51.28515625" style="476" customWidth="1"/>
    <col min="6" max="6" width="16.5703125" style="476" customWidth="1"/>
    <col min="7" max="7" width="13.140625" style="476" customWidth="1"/>
    <col min="8" max="8" width="11.140625" style="476" customWidth="1"/>
    <col min="9" max="9" width="17" style="476" customWidth="1"/>
    <col min="10" max="256" width="10.28515625" style="476"/>
    <col min="257" max="257" width="5.28515625" style="476" customWidth="1"/>
    <col min="258" max="258" width="6.85546875" style="476" customWidth="1"/>
    <col min="259" max="259" width="10.7109375" style="476" customWidth="1"/>
    <col min="260" max="260" width="11.7109375" style="476" customWidth="1"/>
    <col min="261" max="261" width="51.28515625" style="476" customWidth="1"/>
    <col min="262" max="262" width="16.5703125" style="476" customWidth="1"/>
    <col min="263" max="263" width="13.140625" style="476" customWidth="1"/>
    <col min="264" max="264" width="11.140625" style="476" customWidth="1"/>
    <col min="265" max="265" width="17" style="476" customWidth="1"/>
    <col min="266" max="512" width="10.28515625" style="476"/>
    <col min="513" max="513" width="5.28515625" style="476" customWidth="1"/>
    <col min="514" max="514" width="6.85546875" style="476" customWidth="1"/>
    <col min="515" max="515" width="10.7109375" style="476" customWidth="1"/>
    <col min="516" max="516" width="11.7109375" style="476" customWidth="1"/>
    <col min="517" max="517" width="51.28515625" style="476" customWidth="1"/>
    <col min="518" max="518" width="16.5703125" style="476" customWidth="1"/>
    <col min="519" max="519" width="13.140625" style="476" customWidth="1"/>
    <col min="520" max="520" width="11.140625" style="476" customWidth="1"/>
    <col min="521" max="521" width="17" style="476" customWidth="1"/>
    <col min="522" max="768" width="10.28515625" style="476"/>
    <col min="769" max="769" width="5.28515625" style="476" customWidth="1"/>
    <col min="770" max="770" width="6.85546875" style="476" customWidth="1"/>
    <col min="771" max="771" width="10.7109375" style="476" customWidth="1"/>
    <col min="772" max="772" width="11.7109375" style="476" customWidth="1"/>
    <col min="773" max="773" width="51.28515625" style="476" customWidth="1"/>
    <col min="774" max="774" width="16.5703125" style="476" customWidth="1"/>
    <col min="775" max="775" width="13.140625" style="476" customWidth="1"/>
    <col min="776" max="776" width="11.140625" style="476" customWidth="1"/>
    <col min="777" max="777" width="17" style="476" customWidth="1"/>
    <col min="778" max="1024" width="10.28515625" style="476"/>
    <col min="1025" max="1025" width="5.28515625" style="476" customWidth="1"/>
    <col min="1026" max="1026" width="6.85546875" style="476" customWidth="1"/>
    <col min="1027" max="1027" width="10.7109375" style="476" customWidth="1"/>
    <col min="1028" max="1028" width="11.7109375" style="476" customWidth="1"/>
    <col min="1029" max="1029" width="51.28515625" style="476" customWidth="1"/>
    <col min="1030" max="1030" width="16.5703125" style="476" customWidth="1"/>
    <col min="1031" max="1031" width="13.140625" style="476" customWidth="1"/>
    <col min="1032" max="1032" width="11.140625" style="476" customWidth="1"/>
    <col min="1033" max="1033" width="17" style="476" customWidth="1"/>
    <col min="1034" max="1280" width="10.28515625" style="476"/>
    <col min="1281" max="1281" width="5.28515625" style="476" customWidth="1"/>
    <col min="1282" max="1282" width="6.85546875" style="476" customWidth="1"/>
    <col min="1283" max="1283" width="10.7109375" style="476" customWidth="1"/>
    <col min="1284" max="1284" width="11.7109375" style="476" customWidth="1"/>
    <col min="1285" max="1285" width="51.28515625" style="476" customWidth="1"/>
    <col min="1286" max="1286" width="16.5703125" style="476" customWidth="1"/>
    <col min="1287" max="1287" width="13.140625" style="476" customWidth="1"/>
    <col min="1288" max="1288" width="11.140625" style="476" customWidth="1"/>
    <col min="1289" max="1289" width="17" style="476" customWidth="1"/>
    <col min="1290" max="1536" width="10.28515625" style="476"/>
    <col min="1537" max="1537" width="5.28515625" style="476" customWidth="1"/>
    <col min="1538" max="1538" width="6.85546875" style="476" customWidth="1"/>
    <col min="1539" max="1539" width="10.7109375" style="476" customWidth="1"/>
    <col min="1540" max="1540" width="11.7109375" style="476" customWidth="1"/>
    <col min="1541" max="1541" width="51.28515625" style="476" customWidth="1"/>
    <col min="1542" max="1542" width="16.5703125" style="476" customWidth="1"/>
    <col min="1543" max="1543" width="13.140625" style="476" customWidth="1"/>
    <col min="1544" max="1544" width="11.140625" style="476" customWidth="1"/>
    <col min="1545" max="1545" width="17" style="476" customWidth="1"/>
    <col min="1546" max="1792" width="10.28515625" style="476"/>
    <col min="1793" max="1793" width="5.28515625" style="476" customWidth="1"/>
    <col min="1794" max="1794" width="6.85546875" style="476" customWidth="1"/>
    <col min="1795" max="1795" width="10.7109375" style="476" customWidth="1"/>
    <col min="1796" max="1796" width="11.7109375" style="476" customWidth="1"/>
    <col min="1797" max="1797" width="51.28515625" style="476" customWidth="1"/>
    <col min="1798" max="1798" width="16.5703125" style="476" customWidth="1"/>
    <col min="1799" max="1799" width="13.140625" style="476" customWidth="1"/>
    <col min="1800" max="1800" width="11.140625" style="476" customWidth="1"/>
    <col min="1801" max="1801" width="17" style="476" customWidth="1"/>
    <col min="1802" max="2048" width="10.28515625" style="476"/>
    <col min="2049" max="2049" width="5.28515625" style="476" customWidth="1"/>
    <col min="2050" max="2050" width="6.85546875" style="476" customWidth="1"/>
    <col min="2051" max="2051" width="10.7109375" style="476" customWidth="1"/>
    <col min="2052" max="2052" width="11.7109375" style="476" customWidth="1"/>
    <col min="2053" max="2053" width="51.28515625" style="476" customWidth="1"/>
    <col min="2054" max="2054" width="16.5703125" style="476" customWidth="1"/>
    <col min="2055" max="2055" width="13.140625" style="476" customWidth="1"/>
    <col min="2056" max="2056" width="11.140625" style="476" customWidth="1"/>
    <col min="2057" max="2057" width="17" style="476" customWidth="1"/>
    <col min="2058" max="2304" width="10.28515625" style="476"/>
    <col min="2305" max="2305" width="5.28515625" style="476" customWidth="1"/>
    <col min="2306" max="2306" width="6.85546875" style="476" customWidth="1"/>
    <col min="2307" max="2307" width="10.7109375" style="476" customWidth="1"/>
    <col min="2308" max="2308" width="11.7109375" style="476" customWidth="1"/>
    <col min="2309" max="2309" width="51.28515625" style="476" customWidth="1"/>
    <col min="2310" max="2310" width="16.5703125" style="476" customWidth="1"/>
    <col min="2311" max="2311" width="13.140625" style="476" customWidth="1"/>
    <col min="2312" max="2312" width="11.140625" style="476" customWidth="1"/>
    <col min="2313" max="2313" width="17" style="476" customWidth="1"/>
    <col min="2314" max="2560" width="10.28515625" style="476"/>
    <col min="2561" max="2561" width="5.28515625" style="476" customWidth="1"/>
    <col min="2562" max="2562" width="6.85546875" style="476" customWidth="1"/>
    <col min="2563" max="2563" width="10.7109375" style="476" customWidth="1"/>
    <col min="2564" max="2564" width="11.7109375" style="476" customWidth="1"/>
    <col min="2565" max="2565" width="51.28515625" style="476" customWidth="1"/>
    <col min="2566" max="2566" width="16.5703125" style="476" customWidth="1"/>
    <col min="2567" max="2567" width="13.140625" style="476" customWidth="1"/>
    <col min="2568" max="2568" width="11.140625" style="476" customWidth="1"/>
    <col min="2569" max="2569" width="17" style="476" customWidth="1"/>
    <col min="2570" max="2816" width="10.28515625" style="476"/>
    <col min="2817" max="2817" width="5.28515625" style="476" customWidth="1"/>
    <col min="2818" max="2818" width="6.85546875" style="476" customWidth="1"/>
    <col min="2819" max="2819" width="10.7109375" style="476" customWidth="1"/>
    <col min="2820" max="2820" width="11.7109375" style="476" customWidth="1"/>
    <col min="2821" max="2821" width="51.28515625" style="476" customWidth="1"/>
    <col min="2822" max="2822" width="16.5703125" style="476" customWidth="1"/>
    <col min="2823" max="2823" width="13.140625" style="476" customWidth="1"/>
    <col min="2824" max="2824" width="11.140625" style="476" customWidth="1"/>
    <col min="2825" max="2825" width="17" style="476" customWidth="1"/>
    <col min="2826" max="3072" width="10.28515625" style="476"/>
    <col min="3073" max="3073" width="5.28515625" style="476" customWidth="1"/>
    <col min="3074" max="3074" width="6.85546875" style="476" customWidth="1"/>
    <col min="3075" max="3075" width="10.7109375" style="476" customWidth="1"/>
    <col min="3076" max="3076" width="11.7109375" style="476" customWidth="1"/>
    <col min="3077" max="3077" width="51.28515625" style="476" customWidth="1"/>
    <col min="3078" max="3078" width="16.5703125" style="476" customWidth="1"/>
    <col min="3079" max="3079" width="13.140625" style="476" customWidth="1"/>
    <col min="3080" max="3080" width="11.140625" style="476" customWidth="1"/>
    <col min="3081" max="3081" width="17" style="476" customWidth="1"/>
    <col min="3082" max="3328" width="10.28515625" style="476"/>
    <col min="3329" max="3329" width="5.28515625" style="476" customWidth="1"/>
    <col min="3330" max="3330" width="6.85546875" style="476" customWidth="1"/>
    <col min="3331" max="3331" width="10.7109375" style="476" customWidth="1"/>
    <col min="3332" max="3332" width="11.7109375" style="476" customWidth="1"/>
    <col min="3333" max="3333" width="51.28515625" style="476" customWidth="1"/>
    <col min="3334" max="3334" width="16.5703125" style="476" customWidth="1"/>
    <col min="3335" max="3335" width="13.140625" style="476" customWidth="1"/>
    <col min="3336" max="3336" width="11.140625" style="476" customWidth="1"/>
    <col min="3337" max="3337" width="17" style="476" customWidth="1"/>
    <col min="3338" max="3584" width="10.28515625" style="476"/>
    <col min="3585" max="3585" width="5.28515625" style="476" customWidth="1"/>
    <col min="3586" max="3586" width="6.85546875" style="476" customWidth="1"/>
    <col min="3587" max="3587" width="10.7109375" style="476" customWidth="1"/>
    <col min="3588" max="3588" width="11.7109375" style="476" customWidth="1"/>
    <col min="3589" max="3589" width="51.28515625" style="476" customWidth="1"/>
    <col min="3590" max="3590" width="16.5703125" style="476" customWidth="1"/>
    <col min="3591" max="3591" width="13.140625" style="476" customWidth="1"/>
    <col min="3592" max="3592" width="11.140625" style="476" customWidth="1"/>
    <col min="3593" max="3593" width="17" style="476" customWidth="1"/>
    <col min="3594" max="3840" width="10.28515625" style="476"/>
    <col min="3841" max="3841" width="5.28515625" style="476" customWidth="1"/>
    <col min="3842" max="3842" width="6.85546875" style="476" customWidth="1"/>
    <col min="3843" max="3843" width="10.7109375" style="476" customWidth="1"/>
    <col min="3844" max="3844" width="11.7109375" style="476" customWidth="1"/>
    <col min="3845" max="3845" width="51.28515625" style="476" customWidth="1"/>
    <col min="3846" max="3846" width="16.5703125" style="476" customWidth="1"/>
    <col min="3847" max="3847" width="13.140625" style="476" customWidth="1"/>
    <col min="3848" max="3848" width="11.140625" style="476" customWidth="1"/>
    <col min="3849" max="3849" width="17" style="476" customWidth="1"/>
    <col min="3850" max="4096" width="10.28515625" style="476"/>
    <col min="4097" max="4097" width="5.28515625" style="476" customWidth="1"/>
    <col min="4098" max="4098" width="6.85546875" style="476" customWidth="1"/>
    <col min="4099" max="4099" width="10.7109375" style="476" customWidth="1"/>
    <col min="4100" max="4100" width="11.7109375" style="476" customWidth="1"/>
    <col min="4101" max="4101" width="51.28515625" style="476" customWidth="1"/>
    <col min="4102" max="4102" width="16.5703125" style="476" customWidth="1"/>
    <col min="4103" max="4103" width="13.140625" style="476" customWidth="1"/>
    <col min="4104" max="4104" width="11.140625" style="476" customWidth="1"/>
    <col min="4105" max="4105" width="17" style="476" customWidth="1"/>
    <col min="4106" max="4352" width="10.28515625" style="476"/>
    <col min="4353" max="4353" width="5.28515625" style="476" customWidth="1"/>
    <col min="4354" max="4354" width="6.85546875" style="476" customWidth="1"/>
    <col min="4355" max="4355" width="10.7109375" style="476" customWidth="1"/>
    <col min="4356" max="4356" width="11.7109375" style="476" customWidth="1"/>
    <col min="4357" max="4357" width="51.28515625" style="476" customWidth="1"/>
    <col min="4358" max="4358" width="16.5703125" style="476" customWidth="1"/>
    <col min="4359" max="4359" width="13.140625" style="476" customWidth="1"/>
    <col min="4360" max="4360" width="11.140625" style="476" customWidth="1"/>
    <col min="4361" max="4361" width="17" style="476" customWidth="1"/>
    <col min="4362" max="4608" width="10.28515625" style="476"/>
    <col min="4609" max="4609" width="5.28515625" style="476" customWidth="1"/>
    <col min="4610" max="4610" width="6.85546875" style="476" customWidth="1"/>
    <col min="4611" max="4611" width="10.7109375" style="476" customWidth="1"/>
    <col min="4612" max="4612" width="11.7109375" style="476" customWidth="1"/>
    <col min="4613" max="4613" width="51.28515625" style="476" customWidth="1"/>
    <col min="4614" max="4614" width="16.5703125" style="476" customWidth="1"/>
    <col min="4615" max="4615" width="13.140625" style="476" customWidth="1"/>
    <col min="4616" max="4616" width="11.140625" style="476" customWidth="1"/>
    <col min="4617" max="4617" width="17" style="476" customWidth="1"/>
    <col min="4618" max="4864" width="10.28515625" style="476"/>
    <col min="4865" max="4865" width="5.28515625" style="476" customWidth="1"/>
    <col min="4866" max="4866" width="6.85546875" style="476" customWidth="1"/>
    <col min="4867" max="4867" width="10.7109375" style="476" customWidth="1"/>
    <col min="4868" max="4868" width="11.7109375" style="476" customWidth="1"/>
    <col min="4869" max="4869" width="51.28515625" style="476" customWidth="1"/>
    <col min="4870" max="4870" width="16.5703125" style="476" customWidth="1"/>
    <col min="4871" max="4871" width="13.140625" style="476" customWidth="1"/>
    <col min="4872" max="4872" width="11.140625" style="476" customWidth="1"/>
    <col min="4873" max="4873" width="17" style="476" customWidth="1"/>
    <col min="4874" max="5120" width="10.28515625" style="476"/>
    <col min="5121" max="5121" width="5.28515625" style="476" customWidth="1"/>
    <col min="5122" max="5122" width="6.85546875" style="476" customWidth="1"/>
    <col min="5123" max="5123" width="10.7109375" style="476" customWidth="1"/>
    <col min="5124" max="5124" width="11.7109375" style="476" customWidth="1"/>
    <col min="5125" max="5125" width="51.28515625" style="476" customWidth="1"/>
    <col min="5126" max="5126" width="16.5703125" style="476" customWidth="1"/>
    <col min="5127" max="5127" width="13.140625" style="476" customWidth="1"/>
    <col min="5128" max="5128" width="11.140625" style="476" customWidth="1"/>
    <col min="5129" max="5129" width="17" style="476" customWidth="1"/>
    <col min="5130" max="5376" width="10.28515625" style="476"/>
    <col min="5377" max="5377" width="5.28515625" style="476" customWidth="1"/>
    <col min="5378" max="5378" width="6.85546875" style="476" customWidth="1"/>
    <col min="5379" max="5379" width="10.7109375" style="476" customWidth="1"/>
    <col min="5380" max="5380" width="11.7109375" style="476" customWidth="1"/>
    <col min="5381" max="5381" width="51.28515625" style="476" customWidth="1"/>
    <col min="5382" max="5382" width="16.5703125" style="476" customWidth="1"/>
    <col min="5383" max="5383" width="13.140625" style="476" customWidth="1"/>
    <col min="5384" max="5384" width="11.140625" style="476" customWidth="1"/>
    <col min="5385" max="5385" width="17" style="476" customWidth="1"/>
    <col min="5386" max="5632" width="10.28515625" style="476"/>
    <col min="5633" max="5633" width="5.28515625" style="476" customWidth="1"/>
    <col min="5634" max="5634" width="6.85546875" style="476" customWidth="1"/>
    <col min="5635" max="5635" width="10.7109375" style="476" customWidth="1"/>
    <col min="5636" max="5636" width="11.7109375" style="476" customWidth="1"/>
    <col min="5637" max="5637" width="51.28515625" style="476" customWidth="1"/>
    <col min="5638" max="5638" width="16.5703125" style="476" customWidth="1"/>
    <col min="5639" max="5639" width="13.140625" style="476" customWidth="1"/>
    <col min="5640" max="5640" width="11.140625" style="476" customWidth="1"/>
    <col min="5641" max="5641" width="17" style="476" customWidth="1"/>
    <col min="5642" max="5888" width="10.28515625" style="476"/>
    <col min="5889" max="5889" width="5.28515625" style="476" customWidth="1"/>
    <col min="5890" max="5890" width="6.85546875" style="476" customWidth="1"/>
    <col min="5891" max="5891" width="10.7109375" style="476" customWidth="1"/>
    <col min="5892" max="5892" width="11.7109375" style="476" customWidth="1"/>
    <col min="5893" max="5893" width="51.28515625" style="476" customWidth="1"/>
    <col min="5894" max="5894" width="16.5703125" style="476" customWidth="1"/>
    <col min="5895" max="5895" width="13.140625" style="476" customWidth="1"/>
    <col min="5896" max="5896" width="11.140625" style="476" customWidth="1"/>
    <col min="5897" max="5897" width="17" style="476" customWidth="1"/>
    <col min="5898" max="6144" width="10.28515625" style="476"/>
    <col min="6145" max="6145" width="5.28515625" style="476" customWidth="1"/>
    <col min="6146" max="6146" width="6.85546875" style="476" customWidth="1"/>
    <col min="6147" max="6147" width="10.7109375" style="476" customWidth="1"/>
    <col min="6148" max="6148" width="11.7109375" style="476" customWidth="1"/>
    <col min="6149" max="6149" width="51.28515625" style="476" customWidth="1"/>
    <col min="6150" max="6150" width="16.5703125" style="476" customWidth="1"/>
    <col min="6151" max="6151" width="13.140625" style="476" customWidth="1"/>
    <col min="6152" max="6152" width="11.140625" style="476" customWidth="1"/>
    <col min="6153" max="6153" width="17" style="476" customWidth="1"/>
    <col min="6154" max="6400" width="10.28515625" style="476"/>
    <col min="6401" max="6401" width="5.28515625" style="476" customWidth="1"/>
    <col min="6402" max="6402" width="6.85546875" style="476" customWidth="1"/>
    <col min="6403" max="6403" width="10.7109375" style="476" customWidth="1"/>
    <col min="6404" max="6404" width="11.7109375" style="476" customWidth="1"/>
    <col min="6405" max="6405" width="51.28515625" style="476" customWidth="1"/>
    <col min="6406" max="6406" width="16.5703125" style="476" customWidth="1"/>
    <col min="6407" max="6407" width="13.140625" style="476" customWidth="1"/>
    <col min="6408" max="6408" width="11.140625" style="476" customWidth="1"/>
    <col min="6409" max="6409" width="17" style="476" customWidth="1"/>
    <col min="6410" max="6656" width="10.28515625" style="476"/>
    <col min="6657" max="6657" width="5.28515625" style="476" customWidth="1"/>
    <col min="6658" max="6658" width="6.85546875" style="476" customWidth="1"/>
    <col min="6659" max="6659" width="10.7109375" style="476" customWidth="1"/>
    <col min="6660" max="6660" width="11.7109375" style="476" customWidth="1"/>
    <col min="6661" max="6661" width="51.28515625" style="476" customWidth="1"/>
    <col min="6662" max="6662" width="16.5703125" style="476" customWidth="1"/>
    <col min="6663" max="6663" width="13.140625" style="476" customWidth="1"/>
    <col min="6664" max="6664" width="11.140625" style="476" customWidth="1"/>
    <col min="6665" max="6665" width="17" style="476" customWidth="1"/>
    <col min="6666" max="6912" width="10.28515625" style="476"/>
    <col min="6913" max="6913" width="5.28515625" style="476" customWidth="1"/>
    <col min="6914" max="6914" width="6.85546875" style="476" customWidth="1"/>
    <col min="6915" max="6915" width="10.7109375" style="476" customWidth="1"/>
    <col min="6916" max="6916" width="11.7109375" style="476" customWidth="1"/>
    <col min="6917" max="6917" width="51.28515625" style="476" customWidth="1"/>
    <col min="6918" max="6918" width="16.5703125" style="476" customWidth="1"/>
    <col min="6919" max="6919" width="13.140625" style="476" customWidth="1"/>
    <col min="6920" max="6920" width="11.140625" style="476" customWidth="1"/>
    <col min="6921" max="6921" width="17" style="476" customWidth="1"/>
    <col min="6922" max="7168" width="10.28515625" style="476"/>
    <col min="7169" max="7169" width="5.28515625" style="476" customWidth="1"/>
    <col min="7170" max="7170" width="6.85546875" style="476" customWidth="1"/>
    <col min="7171" max="7171" width="10.7109375" style="476" customWidth="1"/>
    <col min="7172" max="7172" width="11.7109375" style="476" customWidth="1"/>
    <col min="7173" max="7173" width="51.28515625" style="476" customWidth="1"/>
    <col min="7174" max="7174" width="16.5703125" style="476" customWidth="1"/>
    <col min="7175" max="7175" width="13.140625" style="476" customWidth="1"/>
    <col min="7176" max="7176" width="11.140625" style="476" customWidth="1"/>
    <col min="7177" max="7177" width="17" style="476" customWidth="1"/>
    <col min="7178" max="7424" width="10.28515625" style="476"/>
    <col min="7425" max="7425" width="5.28515625" style="476" customWidth="1"/>
    <col min="7426" max="7426" width="6.85546875" style="476" customWidth="1"/>
    <col min="7427" max="7427" width="10.7109375" style="476" customWidth="1"/>
    <col min="7428" max="7428" width="11.7109375" style="476" customWidth="1"/>
    <col min="7429" max="7429" width="51.28515625" style="476" customWidth="1"/>
    <col min="7430" max="7430" width="16.5703125" style="476" customWidth="1"/>
    <col min="7431" max="7431" width="13.140625" style="476" customWidth="1"/>
    <col min="7432" max="7432" width="11.140625" style="476" customWidth="1"/>
    <col min="7433" max="7433" width="17" style="476" customWidth="1"/>
    <col min="7434" max="7680" width="10.28515625" style="476"/>
    <col min="7681" max="7681" width="5.28515625" style="476" customWidth="1"/>
    <col min="7682" max="7682" width="6.85546875" style="476" customWidth="1"/>
    <col min="7683" max="7683" width="10.7109375" style="476" customWidth="1"/>
    <col min="7684" max="7684" width="11.7109375" style="476" customWidth="1"/>
    <col min="7685" max="7685" width="51.28515625" style="476" customWidth="1"/>
    <col min="7686" max="7686" width="16.5703125" style="476" customWidth="1"/>
    <col min="7687" max="7687" width="13.140625" style="476" customWidth="1"/>
    <col min="7688" max="7688" width="11.140625" style="476" customWidth="1"/>
    <col min="7689" max="7689" width="17" style="476" customWidth="1"/>
    <col min="7690" max="7936" width="10.28515625" style="476"/>
    <col min="7937" max="7937" width="5.28515625" style="476" customWidth="1"/>
    <col min="7938" max="7938" width="6.85546875" style="476" customWidth="1"/>
    <col min="7939" max="7939" width="10.7109375" style="476" customWidth="1"/>
    <col min="7940" max="7940" width="11.7109375" style="476" customWidth="1"/>
    <col min="7941" max="7941" width="51.28515625" style="476" customWidth="1"/>
    <col min="7942" max="7942" width="16.5703125" style="476" customWidth="1"/>
    <col min="7943" max="7943" width="13.140625" style="476" customWidth="1"/>
    <col min="7944" max="7944" width="11.140625" style="476" customWidth="1"/>
    <col min="7945" max="7945" width="17" style="476" customWidth="1"/>
    <col min="7946" max="8192" width="10.28515625" style="476"/>
    <col min="8193" max="8193" width="5.28515625" style="476" customWidth="1"/>
    <col min="8194" max="8194" width="6.85546875" style="476" customWidth="1"/>
    <col min="8195" max="8195" width="10.7109375" style="476" customWidth="1"/>
    <col min="8196" max="8196" width="11.7109375" style="476" customWidth="1"/>
    <col min="8197" max="8197" width="51.28515625" style="476" customWidth="1"/>
    <col min="8198" max="8198" width="16.5703125" style="476" customWidth="1"/>
    <col min="8199" max="8199" width="13.140625" style="476" customWidth="1"/>
    <col min="8200" max="8200" width="11.140625" style="476" customWidth="1"/>
    <col min="8201" max="8201" width="17" style="476" customWidth="1"/>
    <col min="8202" max="8448" width="10.28515625" style="476"/>
    <col min="8449" max="8449" width="5.28515625" style="476" customWidth="1"/>
    <col min="8450" max="8450" width="6.85546875" style="476" customWidth="1"/>
    <col min="8451" max="8451" width="10.7109375" style="476" customWidth="1"/>
    <col min="8452" max="8452" width="11.7109375" style="476" customWidth="1"/>
    <col min="8453" max="8453" width="51.28515625" style="476" customWidth="1"/>
    <col min="8454" max="8454" width="16.5703125" style="476" customWidth="1"/>
    <col min="8455" max="8455" width="13.140625" style="476" customWidth="1"/>
    <col min="8456" max="8456" width="11.140625" style="476" customWidth="1"/>
    <col min="8457" max="8457" width="17" style="476" customWidth="1"/>
    <col min="8458" max="8704" width="10.28515625" style="476"/>
    <col min="8705" max="8705" width="5.28515625" style="476" customWidth="1"/>
    <col min="8706" max="8706" width="6.85546875" style="476" customWidth="1"/>
    <col min="8707" max="8707" width="10.7109375" style="476" customWidth="1"/>
    <col min="8708" max="8708" width="11.7109375" style="476" customWidth="1"/>
    <col min="8709" max="8709" width="51.28515625" style="476" customWidth="1"/>
    <col min="8710" max="8710" width="16.5703125" style="476" customWidth="1"/>
    <col min="8711" max="8711" width="13.140625" style="476" customWidth="1"/>
    <col min="8712" max="8712" width="11.140625" style="476" customWidth="1"/>
    <col min="8713" max="8713" width="17" style="476" customWidth="1"/>
    <col min="8714" max="8960" width="10.28515625" style="476"/>
    <col min="8961" max="8961" width="5.28515625" style="476" customWidth="1"/>
    <col min="8962" max="8962" width="6.85546875" style="476" customWidth="1"/>
    <col min="8963" max="8963" width="10.7109375" style="476" customWidth="1"/>
    <col min="8964" max="8964" width="11.7109375" style="476" customWidth="1"/>
    <col min="8965" max="8965" width="51.28515625" style="476" customWidth="1"/>
    <col min="8966" max="8966" width="16.5703125" style="476" customWidth="1"/>
    <col min="8967" max="8967" width="13.140625" style="476" customWidth="1"/>
    <col min="8968" max="8968" width="11.140625" style="476" customWidth="1"/>
    <col min="8969" max="8969" width="17" style="476" customWidth="1"/>
    <col min="8970" max="9216" width="10.28515625" style="476"/>
    <col min="9217" max="9217" width="5.28515625" style="476" customWidth="1"/>
    <col min="9218" max="9218" width="6.85546875" style="476" customWidth="1"/>
    <col min="9219" max="9219" width="10.7109375" style="476" customWidth="1"/>
    <col min="9220" max="9220" width="11.7109375" style="476" customWidth="1"/>
    <col min="9221" max="9221" width="51.28515625" style="476" customWidth="1"/>
    <col min="9222" max="9222" width="16.5703125" style="476" customWidth="1"/>
    <col min="9223" max="9223" width="13.140625" style="476" customWidth="1"/>
    <col min="9224" max="9224" width="11.140625" style="476" customWidth="1"/>
    <col min="9225" max="9225" width="17" style="476" customWidth="1"/>
    <col min="9226" max="9472" width="10.28515625" style="476"/>
    <col min="9473" max="9473" width="5.28515625" style="476" customWidth="1"/>
    <col min="9474" max="9474" width="6.85546875" style="476" customWidth="1"/>
    <col min="9475" max="9475" width="10.7109375" style="476" customWidth="1"/>
    <col min="9476" max="9476" width="11.7109375" style="476" customWidth="1"/>
    <col min="9477" max="9477" width="51.28515625" style="476" customWidth="1"/>
    <col min="9478" max="9478" width="16.5703125" style="476" customWidth="1"/>
    <col min="9479" max="9479" width="13.140625" style="476" customWidth="1"/>
    <col min="9480" max="9480" width="11.140625" style="476" customWidth="1"/>
    <col min="9481" max="9481" width="17" style="476" customWidth="1"/>
    <col min="9482" max="9728" width="10.28515625" style="476"/>
    <col min="9729" max="9729" width="5.28515625" style="476" customWidth="1"/>
    <col min="9730" max="9730" width="6.85546875" style="476" customWidth="1"/>
    <col min="9731" max="9731" width="10.7109375" style="476" customWidth="1"/>
    <col min="9732" max="9732" width="11.7109375" style="476" customWidth="1"/>
    <col min="9733" max="9733" width="51.28515625" style="476" customWidth="1"/>
    <col min="9734" max="9734" width="16.5703125" style="476" customWidth="1"/>
    <col min="9735" max="9735" width="13.140625" style="476" customWidth="1"/>
    <col min="9736" max="9736" width="11.140625" style="476" customWidth="1"/>
    <col min="9737" max="9737" width="17" style="476" customWidth="1"/>
    <col min="9738" max="9984" width="10.28515625" style="476"/>
    <col min="9985" max="9985" width="5.28515625" style="476" customWidth="1"/>
    <col min="9986" max="9986" width="6.85546875" style="476" customWidth="1"/>
    <col min="9987" max="9987" width="10.7109375" style="476" customWidth="1"/>
    <col min="9988" max="9988" width="11.7109375" style="476" customWidth="1"/>
    <col min="9989" max="9989" width="51.28515625" style="476" customWidth="1"/>
    <col min="9990" max="9990" width="16.5703125" style="476" customWidth="1"/>
    <col min="9991" max="9991" width="13.140625" style="476" customWidth="1"/>
    <col min="9992" max="9992" width="11.140625" style="476" customWidth="1"/>
    <col min="9993" max="9993" width="17" style="476" customWidth="1"/>
    <col min="9994" max="10240" width="10.28515625" style="476"/>
    <col min="10241" max="10241" width="5.28515625" style="476" customWidth="1"/>
    <col min="10242" max="10242" width="6.85546875" style="476" customWidth="1"/>
    <col min="10243" max="10243" width="10.7109375" style="476" customWidth="1"/>
    <col min="10244" max="10244" width="11.7109375" style="476" customWidth="1"/>
    <col min="10245" max="10245" width="51.28515625" style="476" customWidth="1"/>
    <col min="10246" max="10246" width="16.5703125" style="476" customWidth="1"/>
    <col min="10247" max="10247" width="13.140625" style="476" customWidth="1"/>
    <col min="10248" max="10248" width="11.140625" style="476" customWidth="1"/>
    <col min="10249" max="10249" width="17" style="476" customWidth="1"/>
    <col min="10250" max="10496" width="10.28515625" style="476"/>
    <col min="10497" max="10497" width="5.28515625" style="476" customWidth="1"/>
    <col min="10498" max="10498" width="6.85546875" style="476" customWidth="1"/>
    <col min="10499" max="10499" width="10.7109375" style="476" customWidth="1"/>
    <col min="10500" max="10500" width="11.7109375" style="476" customWidth="1"/>
    <col min="10501" max="10501" width="51.28515625" style="476" customWidth="1"/>
    <col min="10502" max="10502" width="16.5703125" style="476" customWidth="1"/>
    <col min="10503" max="10503" width="13.140625" style="476" customWidth="1"/>
    <col min="10504" max="10504" width="11.140625" style="476" customWidth="1"/>
    <col min="10505" max="10505" width="17" style="476" customWidth="1"/>
    <col min="10506" max="10752" width="10.28515625" style="476"/>
    <col min="10753" max="10753" width="5.28515625" style="476" customWidth="1"/>
    <col min="10754" max="10754" width="6.85546875" style="476" customWidth="1"/>
    <col min="10755" max="10755" width="10.7109375" style="476" customWidth="1"/>
    <col min="10756" max="10756" width="11.7109375" style="476" customWidth="1"/>
    <col min="10757" max="10757" width="51.28515625" style="476" customWidth="1"/>
    <col min="10758" max="10758" width="16.5703125" style="476" customWidth="1"/>
    <col min="10759" max="10759" width="13.140625" style="476" customWidth="1"/>
    <col min="10760" max="10760" width="11.140625" style="476" customWidth="1"/>
    <col min="10761" max="10761" width="17" style="476" customWidth="1"/>
    <col min="10762" max="11008" width="10.28515625" style="476"/>
    <col min="11009" max="11009" width="5.28515625" style="476" customWidth="1"/>
    <col min="11010" max="11010" width="6.85546875" style="476" customWidth="1"/>
    <col min="11011" max="11011" width="10.7109375" style="476" customWidth="1"/>
    <col min="11012" max="11012" width="11.7109375" style="476" customWidth="1"/>
    <col min="11013" max="11013" width="51.28515625" style="476" customWidth="1"/>
    <col min="11014" max="11014" width="16.5703125" style="476" customWidth="1"/>
    <col min="11015" max="11015" width="13.140625" style="476" customWidth="1"/>
    <col min="11016" max="11016" width="11.140625" style="476" customWidth="1"/>
    <col min="11017" max="11017" width="17" style="476" customWidth="1"/>
    <col min="11018" max="11264" width="10.28515625" style="476"/>
    <col min="11265" max="11265" width="5.28515625" style="476" customWidth="1"/>
    <col min="11266" max="11266" width="6.85546875" style="476" customWidth="1"/>
    <col min="11267" max="11267" width="10.7109375" style="476" customWidth="1"/>
    <col min="11268" max="11268" width="11.7109375" style="476" customWidth="1"/>
    <col min="11269" max="11269" width="51.28515625" style="476" customWidth="1"/>
    <col min="11270" max="11270" width="16.5703125" style="476" customWidth="1"/>
    <col min="11271" max="11271" width="13.140625" style="476" customWidth="1"/>
    <col min="11272" max="11272" width="11.140625" style="476" customWidth="1"/>
    <col min="11273" max="11273" width="17" style="476" customWidth="1"/>
    <col min="11274" max="11520" width="10.28515625" style="476"/>
    <col min="11521" max="11521" width="5.28515625" style="476" customWidth="1"/>
    <col min="11522" max="11522" width="6.85546875" style="476" customWidth="1"/>
    <col min="11523" max="11523" width="10.7109375" style="476" customWidth="1"/>
    <col min="11524" max="11524" width="11.7109375" style="476" customWidth="1"/>
    <col min="11525" max="11525" width="51.28515625" style="476" customWidth="1"/>
    <col min="11526" max="11526" width="16.5703125" style="476" customWidth="1"/>
    <col min="11527" max="11527" width="13.140625" style="476" customWidth="1"/>
    <col min="11528" max="11528" width="11.140625" style="476" customWidth="1"/>
    <col min="11529" max="11529" width="17" style="476" customWidth="1"/>
    <col min="11530" max="11776" width="10.28515625" style="476"/>
    <col min="11777" max="11777" width="5.28515625" style="476" customWidth="1"/>
    <col min="11778" max="11778" width="6.85546875" style="476" customWidth="1"/>
    <col min="11779" max="11779" width="10.7109375" style="476" customWidth="1"/>
    <col min="11780" max="11780" width="11.7109375" style="476" customWidth="1"/>
    <col min="11781" max="11781" width="51.28515625" style="476" customWidth="1"/>
    <col min="11782" max="11782" width="16.5703125" style="476" customWidth="1"/>
    <col min="11783" max="11783" width="13.140625" style="476" customWidth="1"/>
    <col min="11784" max="11784" width="11.140625" style="476" customWidth="1"/>
    <col min="11785" max="11785" width="17" style="476" customWidth="1"/>
    <col min="11786" max="12032" width="10.28515625" style="476"/>
    <col min="12033" max="12033" width="5.28515625" style="476" customWidth="1"/>
    <col min="12034" max="12034" width="6.85546875" style="476" customWidth="1"/>
    <col min="12035" max="12035" width="10.7109375" style="476" customWidth="1"/>
    <col min="12036" max="12036" width="11.7109375" style="476" customWidth="1"/>
    <col min="12037" max="12037" width="51.28515625" style="476" customWidth="1"/>
    <col min="12038" max="12038" width="16.5703125" style="476" customWidth="1"/>
    <col min="12039" max="12039" width="13.140625" style="476" customWidth="1"/>
    <col min="12040" max="12040" width="11.140625" style="476" customWidth="1"/>
    <col min="12041" max="12041" width="17" style="476" customWidth="1"/>
    <col min="12042" max="12288" width="10.28515625" style="476"/>
    <col min="12289" max="12289" width="5.28515625" style="476" customWidth="1"/>
    <col min="12290" max="12290" width="6.85546875" style="476" customWidth="1"/>
    <col min="12291" max="12291" width="10.7109375" style="476" customWidth="1"/>
    <col min="12292" max="12292" width="11.7109375" style="476" customWidth="1"/>
    <col min="12293" max="12293" width="51.28515625" style="476" customWidth="1"/>
    <col min="12294" max="12294" width="16.5703125" style="476" customWidth="1"/>
    <col min="12295" max="12295" width="13.140625" style="476" customWidth="1"/>
    <col min="12296" max="12296" width="11.140625" style="476" customWidth="1"/>
    <col min="12297" max="12297" width="17" style="476" customWidth="1"/>
    <col min="12298" max="12544" width="10.28515625" style="476"/>
    <col min="12545" max="12545" width="5.28515625" style="476" customWidth="1"/>
    <col min="12546" max="12546" width="6.85546875" style="476" customWidth="1"/>
    <col min="12547" max="12547" width="10.7109375" style="476" customWidth="1"/>
    <col min="12548" max="12548" width="11.7109375" style="476" customWidth="1"/>
    <col min="12549" max="12549" width="51.28515625" style="476" customWidth="1"/>
    <col min="12550" max="12550" width="16.5703125" style="476" customWidth="1"/>
    <col min="12551" max="12551" width="13.140625" style="476" customWidth="1"/>
    <col min="12552" max="12552" width="11.140625" style="476" customWidth="1"/>
    <col min="12553" max="12553" width="17" style="476" customWidth="1"/>
    <col min="12554" max="12800" width="10.28515625" style="476"/>
    <col min="12801" max="12801" width="5.28515625" style="476" customWidth="1"/>
    <col min="12802" max="12802" width="6.85546875" style="476" customWidth="1"/>
    <col min="12803" max="12803" width="10.7109375" style="476" customWidth="1"/>
    <col min="12804" max="12804" width="11.7109375" style="476" customWidth="1"/>
    <col min="12805" max="12805" width="51.28515625" style="476" customWidth="1"/>
    <col min="12806" max="12806" width="16.5703125" style="476" customWidth="1"/>
    <col min="12807" max="12807" width="13.140625" style="476" customWidth="1"/>
    <col min="12808" max="12808" width="11.140625" style="476" customWidth="1"/>
    <col min="12809" max="12809" width="17" style="476" customWidth="1"/>
    <col min="12810" max="13056" width="10.28515625" style="476"/>
    <col min="13057" max="13057" width="5.28515625" style="476" customWidth="1"/>
    <col min="13058" max="13058" width="6.85546875" style="476" customWidth="1"/>
    <col min="13059" max="13059" width="10.7109375" style="476" customWidth="1"/>
    <col min="13060" max="13060" width="11.7109375" style="476" customWidth="1"/>
    <col min="13061" max="13061" width="51.28515625" style="476" customWidth="1"/>
    <col min="13062" max="13062" width="16.5703125" style="476" customWidth="1"/>
    <col min="13063" max="13063" width="13.140625" style="476" customWidth="1"/>
    <col min="13064" max="13064" width="11.140625" style="476" customWidth="1"/>
    <col min="13065" max="13065" width="17" style="476" customWidth="1"/>
    <col min="13066" max="13312" width="10.28515625" style="476"/>
    <col min="13313" max="13313" width="5.28515625" style="476" customWidth="1"/>
    <col min="13314" max="13314" width="6.85546875" style="476" customWidth="1"/>
    <col min="13315" max="13315" width="10.7109375" style="476" customWidth="1"/>
    <col min="13316" max="13316" width="11.7109375" style="476" customWidth="1"/>
    <col min="13317" max="13317" width="51.28515625" style="476" customWidth="1"/>
    <col min="13318" max="13318" width="16.5703125" style="476" customWidth="1"/>
    <col min="13319" max="13319" width="13.140625" style="476" customWidth="1"/>
    <col min="13320" max="13320" width="11.140625" style="476" customWidth="1"/>
    <col min="13321" max="13321" width="17" style="476" customWidth="1"/>
    <col min="13322" max="13568" width="10.28515625" style="476"/>
    <col min="13569" max="13569" width="5.28515625" style="476" customWidth="1"/>
    <col min="13570" max="13570" width="6.85546875" style="476" customWidth="1"/>
    <col min="13571" max="13571" width="10.7109375" style="476" customWidth="1"/>
    <col min="13572" max="13572" width="11.7109375" style="476" customWidth="1"/>
    <col min="13573" max="13573" width="51.28515625" style="476" customWidth="1"/>
    <col min="13574" max="13574" width="16.5703125" style="476" customWidth="1"/>
    <col min="13575" max="13575" width="13.140625" style="476" customWidth="1"/>
    <col min="13576" max="13576" width="11.140625" style="476" customWidth="1"/>
    <col min="13577" max="13577" width="17" style="476" customWidth="1"/>
    <col min="13578" max="13824" width="10.28515625" style="476"/>
    <col min="13825" max="13825" width="5.28515625" style="476" customWidth="1"/>
    <col min="13826" max="13826" width="6.85546875" style="476" customWidth="1"/>
    <col min="13827" max="13827" width="10.7109375" style="476" customWidth="1"/>
    <col min="13828" max="13828" width="11.7109375" style="476" customWidth="1"/>
    <col min="13829" max="13829" width="51.28515625" style="476" customWidth="1"/>
    <col min="13830" max="13830" width="16.5703125" style="476" customWidth="1"/>
    <col min="13831" max="13831" width="13.140625" style="476" customWidth="1"/>
    <col min="13832" max="13832" width="11.140625" style="476" customWidth="1"/>
    <col min="13833" max="13833" width="17" style="476" customWidth="1"/>
    <col min="13834" max="14080" width="10.28515625" style="476"/>
    <col min="14081" max="14081" width="5.28515625" style="476" customWidth="1"/>
    <col min="14082" max="14082" width="6.85546875" style="476" customWidth="1"/>
    <col min="14083" max="14083" width="10.7109375" style="476" customWidth="1"/>
    <col min="14084" max="14084" width="11.7109375" style="476" customWidth="1"/>
    <col min="14085" max="14085" width="51.28515625" style="476" customWidth="1"/>
    <col min="14086" max="14086" width="16.5703125" style="476" customWidth="1"/>
    <col min="14087" max="14087" width="13.140625" style="476" customWidth="1"/>
    <col min="14088" max="14088" width="11.140625" style="476" customWidth="1"/>
    <col min="14089" max="14089" width="17" style="476" customWidth="1"/>
    <col min="14090" max="14336" width="10.28515625" style="476"/>
    <col min="14337" max="14337" width="5.28515625" style="476" customWidth="1"/>
    <col min="14338" max="14338" width="6.85546875" style="476" customWidth="1"/>
    <col min="14339" max="14339" width="10.7109375" style="476" customWidth="1"/>
    <col min="14340" max="14340" width="11.7109375" style="476" customWidth="1"/>
    <col min="14341" max="14341" width="51.28515625" style="476" customWidth="1"/>
    <col min="14342" max="14342" width="16.5703125" style="476" customWidth="1"/>
    <col min="14343" max="14343" width="13.140625" style="476" customWidth="1"/>
    <col min="14344" max="14344" width="11.140625" style="476" customWidth="1"/>
    <col min="14345" max="14345" width="17" style="476" customWidth="1"/>
    <col min="14346" max="14592" width="10.28515625" style="476"/>
    <col min="14593" max="14593" width="5.28515625" style="476" customWidth="1"/>
    <col min="14594" max="14594" width="6.85546875" style="476" customWidth="1"/>
    <col min="14595" max="14595" width="10.7109375" style="476" customWidth="1"/>
    <col min="14596" max="14596" width="11.7109375" style="476" customWidth="1"/>
    <col min="14597" max="14597" width="51.28515625" style="476" customWidth="1"/>
    <col min="14598" max="14598" width="16.5703125" style="476" customWidth="1"/>
    <col min="14599" max="14599" width="13.140625" style="476" customWidth="1"/>
    <col min="14600" max="14600" width="11.140625" style="476" customWidth="1"/>
    <col min="14601" max="14601" width="17" style="476" customWidth="1"/>
    <col min="14602" max="14848" width="10.28515625" style="476"/>
    <col min="14849" max="14849" width="5.28515625" style="476" customWidth="1"/>
    <col min="14850" max="14850" width="6.85546875" style="476" customWidth="1"/>
    <col min="14851" max="14851" width="10.7109375" style="476" customWidth="1"/>
    <col min="14852" max="14852" width="11.7109375" style="476" customWidth="1"/>
    <col min="14853" max="14853" width="51.28515625" style="476" customWidth="1"/>
    <col min="14854" max="14854" width="16.5703125" style="476" customWidth="1"/>
    <col min="14855" max="14855" width="13.140625" style="476" customWidth="1"/>
    <col min="14856" max="14856" width="11.140625" style="476" customWidth="1"/>
    <col min="14857" max="14857" width="17" style="476" customWidth="1"/>
    <col min="14858" max="15104" width="10.28515625" style="476"/>
    <col min="15105" max="15105" width="5.28515625" style="476" customWidth="1"/>
    <col min="15106" max="15106" width="6.85546875" style="476" customWidth="1"/>
    <col min="15107" max="15107" width="10.7109375" style="476" customWidth="1"/>
    <col min="15108" max="15108" width="11.7109375" style="476" customWidth="1"/>
    <col min="15109" max="15109" width="51.28515625" style="476" customWidth="1"/>
    <col min="15110" max="15110" width="16.5703125" style="476" customWidth="1"/>
    <col min="15111" max="15111" width="13.140625" style="476" customWidth="1"/>
    <col min="15112" max="15112" width="11.140625" style="476" customWidth="1"/>
    <col min="15113" max="15113" width="17" style="476" customWidth="1"/>
    <col min="15114" max="15360" width="10.28515625" style="476"/>
    <col min="15361" max="15361" width="5.28515625" style="476" customWidth="1"/>
    <col min="15362" max="15362" width="6.85546875" style="476" customWidth="1"/>
    <col min="15363" max="15363" width="10.7109375" style="476" customWidth="1"/>
    <col min="15364" max="15364" width="11.7109375" style="476" customWidth="1"/>
    <col min="15365" max="15365" width="51.28515625" style="476" customWidth="1"/>
    <col min="15366" max="15366" width="16.5703125" style="476" customWidth="1"/>
    <col min="15367" max="15367" width="13.140625" style="476" customWidth="1"/>
    <col min="15368" max="15368" width="11.140625" style="476" customWidth="1"/>
    <col min="15369" max="15369" width="17" style="476" customWidth="1"/>
    <col min="15370" max="15616" width="10.28515625" style="476"/>
    <col min="15617" max="15617" width="5.28515625" style="476" customWidth="1"/>
    <col min="15618" max="15618" width="6.85546875" style="476" customWidth="1"/>
    <col min="15619" max="15619" width="10.7109375" style="476" customWidth="1"/>
    <col min="15620" max="15620" width="11.7109375" style="476" customWidth="1"/>
    <col min="15621" max="15621" width="51.28515625" style="476" customWidth="1"/>
    <col min="15622" max="15622" width="16.5703125" style="476" customWidth="1"/>
    <col min="15623" max="15623" width="13.140625" style="476" customWidth="1"/>
    <col min="15624" max="15624" width="11.140625" style="476" customWidth="1"/>
    <col min="15625" max="15625" width="17" style="476" customWidth="1"/>
    <col min="15626" max="15872" width="10.28515625" style="476"/>
    <col min="15873" max="15873" width="5.28515625" style="476" customWidth="1"/>
    <col min="15874" max="15874" width="6.85546875" style="476" customWidth="1"/>
    <col min="15875" max="15875" width="10.7109375" style="476" customWidth="1"/>
    <col min="15876" max="15876" width="11.7109375" style="476" customWidth="1"/>
    <col min="15877" max="15877" width="51.28515625" style="476" customWidth="1"/>
    <col min="15878" max="15878" width="16.5703125" style="476" customWidth="1"/>
    <col min="15879" max="15879" width="13.140625" style="476" customWidth="1"/>
    <col min="15880" max="15880" width="11.140625" style="476" customWidth="1"/>
    <col min="15881" max="15881" width="17" style="476" customWidth="1"/>
    <col min="15882" max="16128" width="10.28515625" style="476"/>
    <col min="16129" max="16129" width="5.28515625" style="476" customWidth="1"/>
    <col min="16130" max="16130" width="6.85546875" style="476" customWidth="1"/>
    <col min="16131" max="16131" width="10.7109375" style="476" customWidth="1"/>
    <col min="16132" max="16132" width="11.7109375" style="476" customWidth="1"/>
    <col min="16133" max="16133" width="51.28515625" style="476" customWidth="1"/>
    <col min="16134" max="16134" width="16.5703125" style="476" customWidth="1"/>
    <col min="16135" max="16135" width="13.140625" style="476" customWidth="1"/>
    <col min="16136" max="16136" width="11.140625" style="476" customWidth="1"/>
    <col min="16137" max="16137" width="17" style="476" customWidth="1"/>
    <col min="16138" max="16384" width="10.28515625" style="476"/>
  </cols>
  <sheetData>
    <row r="1" spans="1:9" ht="12.75" customHeight="1">
      <c r="G1" s="477" t="s">
        <v>252</v>
      </c>
    </row>
    <row r="2" spans="1:9" ht="12.75" customHeight="1">
      <c r="E2" s="476" t="s">
        <v>0</v>
      </c>
      <c r="G2" s="5" t="s">
        <v>112</v>
      </c>
    </row>
    <row r="3" spans="1:9" ht="12.75" customHeight="1">
      <c r="G3" s="5" t="s">
        <v>2</v>
      </c>
    </row>
    <row r="4" spans="1:9" ht="12.75" customHeight="1">
      <c r="G4" s="5" t="s">
        <v>113</v>
      </c>
    </row>
    <row r="5" spans="1:9" ht="11.25" customHeight="1">
      <c r="G5" s="5" t="s">
        <v>114</v>
      </c>
    </row>
    <row r="6" spans="1:9" ht="22.5" customHeight="1">
      <c r="B6" s="478" t="s">
        <v>0</v>
      </c>
      <c r="C6" s="479" t="s">
        <v>358</v>
      </c>
      <c r="D6" s="479"/>
      <c r="E6" s="479"/>
      <c r="F6" s="480"/>
    </row>
    <row r="7" spans="1:9" ht="32.25" customHeight="1">
      <c r="B7" s="481" t="s">
        <v>5</v>
      </c>
      <c r="C7" s="481" t="s">
        <v>101</v>
      </c>
      <c r="D7" s="481" t="s">
        <v>7</v>
      </c>
      <c r="E7" s="481" t="s">
        <v>253</v>
      </c>
      <c r="F7" s="481" t="s">
        <v>254</v>
      </c>
      <c r="G7" s="481" t="s">
        <v>255</v>
      </c>
      <c r="H7" s="481" t="s">
        <v>256</v>
      </c>
      <c r="I7" s="481" t="s">
        <v>257</v>
      </c>
    </row>
    <row r="8" spans="1:9" ht="9" customHeight="1">
      <c r="B8" s="482" t="s">
        <v>258</v>
      </c>
      <c r="C8" s="482" t="s">
        <v>259</v>
      </c>
      <c r="D8" s="482" t="s">
        <v>260</v>
      </c>
      <c r="E8" s="482" t="s">
        <v>261</v>
      </c>
      <c r="F8" s="482" t="s">
        <v>262</v>
      </c>
      <c r="G8" s="482" t="s">
        <v>263</v>
      </c>
      <c r="H8" s="482" t="s">
        <v>264</v>
      </c>
      <c r="I8" s="482" t="s">
        <v>265</v>
      </c>
    </row>
    <row r="9" spans="1:9" ht="14.25" customHeight="1">
      <c r="A9" s="507"/>
      <c r="B9" s="504" t="s">
        <v>266</v>
      </c>
      <c r="C9" s="504"/>
      <c r="D9" s="504"/>
      <c r="E9" s="504"/>
      <c r="F9" s="504"/>
      <c r="G9" s="504"/>
      <c r="H9" s="504"/>
      <c r="I9" s="504"/>
    </row>
    <row r="10" spans="1:9" ht="14.25" customHeight="1">
      <c r="A10" s="507"/>
      <c r="B10" s="508" t="s">
        <v>338</v>
      </c>
      <c r="C10" s="508"/>
      <c r="D10" s="509"/>
      <c r="E10" s="510" t="s">
        <v>339</v>
      </c>
      <c r="F10" s="511" t="s">
        <v>360</v>
      </c>
      <c r="G10" s="511" t="s">
        <v>361</v>
      </c>
      <c r="H10" s="511" t="s">
        <v>269</v>
      </c>
      <c r="I10" s="511" t="s">
        <v>362</v>
      </c>
    </row>
    <row r="11" spans="1:9" ht="35.25" customHeight="1">
      <c r="A11" s="507"/>
      <c r="B11" s="512"/>
      <c r="C11" s="508"/>
      <c r="D11" s="509"/>
      <c r="E11" s="510" t="s">
        <v>268</v>
      </c>
      <c r="F11" s="511" t="s">
        <v>269</v>
      </c>
      <c r="G11" s="511" t="s">
        <v>269</v>
      </c>
      <c r="H11" s="511" t="s">
        <v>269</v>
      </c>
      <c r="I11" s="511" t="s">
        <v>269</v>
      </c>
    </row>
    <row r="12" spans="1:9" ht="14.25" customHeight="1">
      <c r="A12" s="507"/>
      <c r="B12" s="508"/>
      <c r="C12" s="508" t="s">
        <v>363</v>
      </c>
      <c r="D12" s="509"/>
      <c r="E12" s="510" t="s">
        <v>364</v>
      </c>
      <c r="F12" s="511" t="s">
        <v>360</v>
      </c>
      <c r="G12" s="511" t="s">
        <v>361</v>
      </c>
      <c r="H12" s="511" t="s">
        <v>269</v>
      </c>
      <c r="I12" s="511" t="s">
        <v>362</v>
      </c>
    </row>
    <row r="13" spans="1:9" ht="34.5" customHeight="1">
      <c r="A13" s="507"/>
      <c r="B13" s="508"/>
      <c r="C13" s="512"/>
      <c r="D13" s="509"/>
      <c r="E13" s="510" t="s">
        <v>268</v>
      </c>
      <c r="F13" s="511" t="s">
        <v>269</v>
      </c>
      <c r="G13" s="511" t="s">
        <v>269</v>
      </c>
      <c r="H13" s="511" t="s">
        <v>269</v>
      </c>
      <c r="I13" s="511" t="s">
        <v>269</v>
      </c>
    </row>
    <row r="14" spans="1:9" ht="33.75" customHeight="1">
      <c r="A14" s="507"/>
      <c r="B14" s="508"/>
      <c r="C14" s="508"/>
      <c r="D14" s="509" t="s">
        <v>365</v>
      </c>
      <c r="E14" s="510" t="s">
        <v>366</v>
      </c>
      <c r="F14" s="511" t="s">
        <v>360</v>
      </c>
      <c r="G14" s="511" t="s">
        <v>361</v>
      </c>
      <c r="H14" s="511" t="s">
        <v>269</v>
      </c>
      <c r="I14" s="511" t="s">
        <v>362</v>
      </c>
    </row>
    <row r="15" spans="1:9" ht="36" customHeight="1">
      <c r="A15" s="507"/>
      <c r="B15" s="508" t="s">
        <v>276</v>
      </c>
      <c r="C15" s="508"/>
      <c r="D15" s="509"/>
      <c r="E15" s="510" t="s">
        <v>277</v>
      </c>
      <c r="F15" s="511" t="s">
        <v>367</v>
      </c>
      <c r="G15" s="511" t="s">
        <v>269</v>
      </c>
      <c r="H15" s="511" t="s">
        <v>368</v>
      </c>
      <c r="I15" s="511" t="s">
        <v>369</v>
      </c>
    </row>
    <row r="16" spans="1:9" ht="36.75" customHeight="1">
      <c r="A16" s="507"/>
      <c r="B16" s="512"/>
      <c r="C16" s="508"/>
      <c r="D16" s="509"/>
      <c r="E16" s="510" t="s">
        <v>268</v>
      </c>
      <c r="F16" s="511" t="s">
        <v>269</v>
      </c>
      <c r="G16" s="511" t="s">
        <v>269</v>
      </c>
      <c r="H16" s="511" t="s">
        <v>269</v>
      </c>
      <c r="I16" s="511" t="s">
        <v>269</v>
      </c>
    </row>
    <row r="17" spans="1:9" ht="33.75" customHeight="1">
      <c r="A17" s="507"/>
      <c r="B17" s="508"/>
      <c r="C17" s="508" t="s">
        <v>278</v>
      </c>
      <c r="D17" s="509"/>
      <c r="E17" s="510" t="s">
        <v>279</v>
      </c>
      <c r="F17" s="511" t="s">
        <v>370</v>
      </c>
      <c r="G17" s="511" t="s">
        <v>269</v>
      </c>
      <c r="H17" s="511" t="s">
        <v>368</v>
      </c>
      <c r="I17" s="511" t="s">
        <v>371</v>
      </c>
    </row>
    <row r="18" spans="1:9" ht="33" customHeight="1">
      <c r="A18" s="507"/>
      <c r="B18" s="508"/>
      <c r="C18" s="512"/>
      <c r="D18" s="509"/>
      <c r="E18" s="510" t="s">
        <v>268</v>
      </c>
      <c r="F18" s="511" t="s">
        <v>269</v>
      </c>
      <c r="G18" s="511" t="s">
        <v>269</v>
      </c>
      <c r="H18" s="511" t="s">
        <v>269</v>
      </c>
      <c r="I18" s="511" t="s">
        <v>269</v>
      </c>
    </row>
    <row r="19" spans="1:9" ht="14.25" customHeight="1">
      <c r="A19" s="507"/>
      <c r="B19" s="508"/>
      <c r="C19" s="508"/>
      <c r="D19" s="509" t="s">
        <v>280</v>
      </c>
      <c r="E19" s="510" t="s">
        <v>281</v>
      </c>
      <c r="F19" s="511" t="s">
        <v>372</v>
      </c>
      <c r="G19" s="511" t="s">
        <v>269</v>
      </c>
      <c r="H19" s="511" t="s">
        <v>373</v>
      </c>
      <c r="I19" s="511" t="s">
        <v>374</v>
      </c>
    </row>
    <row r="20" spans="1:9" ht="14.25" customHeight="1">
      <c r="A20" s="507"/>
      <c r="B20" s="508"/>
      <c r="C20" s="508"/>
      <c r="D20" s="509" t="s">
        <v>375</v>
      </c>
      <c r="E20" s="510" t="s">
        <v>376</v>
      </c>
      <c r="F20" s="511" t="s">
        <v>377</v>
      </c>
      <c r="G20" s="511" t="s">
        <v>269</v>
      </c>
      <c r="H20" s="511" t="s">
        <v>282</v>
      </c>
      <c r="I20" s="511" t="s">
        <v>378</v>
      </c>
    </row>
    <row r="21" spans="1:9" ht="14.25" customHeight="1">
      <c r="A21" s="507"/>
      <c r="B21" s="505" t="s">
        <v>266</v>
      </c>
      <c r="C21" s="505"/>
      <c r="D21" s="505"/>
      <c r="E21" s="505"/>
      <c r="F21" s="506" t="s">
        <v>379</v>
      </c>
      <c r="G21" s="506" t="s">
        <v>361</v>
      </c>
      <c r="H21" s="506" t="s">
        <v>368</v>
      </c>
      <c r="I21" s="506" t="s">
        <v>380</v>
      </c>
    </row>
    <row r="22" spans="1:9" ht="33" customHeight="1">
      <c r="A22" s="507"/>
      <c r="B22" s="513"/>
      <c r="C22" s="513"/>
      <c r="D22" s="513"/>
      <c r="E22" s="510" t="s">
        <v>268</v>
      </c>
      <c r="F22" s="511" t="s">
        <v>298</v>
      </c>
      <c r="G22" s="511" t="s">
        <v>269</v>
      </c>
      <c r="H22" s="511" t="s">
        <v>269</v>
      </c>
      <c r="I22" s="511" t="s">
        <v>298</v>
      </c>
    </row>
    <row r="23" spans="1:9" ht="14.25" customHeight="1">
      <c r="A23" s="514"/>
      <c r="B23" s="514"/>
      <c r="C23" s="514"/>
      <c r="D23" s="514"/>
      <c r="E23" s="514"/>
      <c r="F23" s="514"/>
      <c r="G23" s="514"/>
      <c r="H23" s="514"/>
      <c r="I23" s="514"/>
    </row>
    <row r="24" spans="1:9" ht="14.25" customHeight="1">
      <c r="A24" s="507"/>
      <c r="B24" s="504" t="s">
        <v>299</v>
      </c>
      <c r="C24" s="504"/>
      <c r="D24" s="504"/>
      <c r="E24" s="504"/>
      <c r="F24" s="504"/>
      <c r="G24" s="504"/>
      <c r="H24" s="504"/>
      <c r="I24" s="504"/>
    </row>
    <row r="25" spans="1:9" ht="14.25" customHeight="1">
      <c r="A25" s="507"/>
      <c r="B25" s="508" t="s">
        <v>338</v>
      </c>
      <c r="C25" s="508"/>
      <c r="D25" s="509"/>
      <c r="E25" s="510" t="s">
        <v>339</v>
      </c>
      <c r="F25" s="511" t="s">
        <v>269</v>
      </c>
      <c r="G25" s="511" t="s">
        <v>269</v>
      </c>
      <c r="H25" s="511" t="s">
        <v>381</v>
      </c>
      <c r="I25" s="511" t="s">
        <v>381</v>
      </c>
    </row>
    <row r="26" spans="1:9" ht="33.75" customHeight="1">
      <c r="A26" s="507"/>
      <c r="B26" s="512" t="s">
        <v>396</v>
      </c>
      <c r="C26" s="508"/>
      <c r="D26" s="509"/>
      <c r="E26" s="510" t="s">
        <v>268</v>
      </c>
      <c r="F26" s="511" t="s">
        <v>269</v>
      </c>
      <c r="G26" s="511" t="s">
        <v>269</v>
      </c>
      <c r="H26" s="511" t="s">
        <v>381</v>
      </c>
      <c r="I26" s="511" t="s">
        <v>381</v>
      </c>
    </row>
    <row r="27" spans="1:9" ht="14.25" customHeight="1">
      <c r="A27" s="514"/>
      <c r="B27" s="514"/>
      <c r="C27" s="514"/>
      <c r="D27" s="514"/>
      <c r="E27" s="514"/>
      <c r="F27" s="514"/>
      <c r="G27" s="514"/>
      <c r="H27" s="514"/>
      <c r="I27" s="514"/>
    </row>
    <row r="28" spans="1:9" ht="25.5" customHeight="1">
      <c r="A28" s="507"/>
      <c r="B28" s="481" t="s">
        <v>5</v>
      </c>
      <c r="C28" s="481" t="s">
        <v>101</v>
      </c>
      <c r="D28" s="481" t="s">
        <v>7</v>
      </c>
      <c r="E28" s="481" t="s">
        <v>253</v>
      </c>
      <c r="F28" s="481" t="s">
        <v>254</v>
      </c>
      <c r="G28" s="481" t="s">
        <v>255</v>
      </c>
      <c r="H28" s="481" t="s">
        <v>256</v>
      </c>
      <c r="I28" s="481" t="s">
        <v>257</v>
      </c>
    </row>
    <row r="29" spans="1:9" ht="9.75" customHeight="1">
      <c r="A29" s="507"/>
      <c r="B29" s="482" t="s">
        <v>258</v>
      </c>
      <c r="C29" s="482" t="s">
        <v>259</v>
      </c>
      <c r="D29" s="482" t="s">
        <v>260</v>
      </c>
      <c r="E29" s="482" t="s">
        <v>261</v>
      </c>
      <c r="F29" s="482" t="s">
        <v>262</v>
      </c>
      <c r="G29" s="482" t="s">
        <v>263</v>
      </c>
      <c r="H29" s="482" t="s">
        <v>264</v>
      </c>
      <c r="I29" s="482" t="s">
        <v>265</v>
      </c>
    </row>
    <row r="30" spans="1:9" ht="14.25" customHeight="1">
      <c r="A30" s="507"/>
      <c r="B30" s="508"/>
      <c r="C30" s="508" t="s">
        <v>340</v>
      </c>
      <c r="D30" s="509"/>
      <c r="E30" s="510" t="s">
        <v>341</v>
      </c>
      <c r="F30" s="511" t="s">
        <v>269</v>
      </c>
      <c r="G30" s="511" t="s">
        <v>269</v>
      </c>
      <c r="H30" s="511" t="s">
        <v>381</v>
      </c>
      <c r="I30" s="511" t="s">
        <v>381</v>
      </c>
    </row>
    <row r="31" spans="1:9" ht="36" customHeight="1">
      <c r="A31" s="507"/>
      <c r="B31" s="508"/>
      <c r="C31" s="512"/>
      <c r="D31" s="509"/>
      <c r="E31" s="510" t="s">
        <v>268</v>
      </c>
      <c r="F31" s="511" t="s">
        <v>269</v>
      </c>
      <c r="G31" s="511" t="s">
        <v>269</v>
      </c>
      <c r="H31" s="511" t="s">
        <v>381</v>
      </c>
      <c r="I31" s="511" t="s">
        <v>381</v>
      </c>
    </row>
    <row r="32" spans="1:9" ht="45.75" customHeight="1">
      <c r="A32" s="507"/>
      <c r="B32" s="508"/>
      <c r="C32" s="508"/>
      <c r="D32" s="509" t="s">
        <v>302</v>
      </c>
      <c r="E32" s="510" t="s">
        <v>303</v>
      </c>
      <c r="F32" s="511" t="s">
        <v>269</v>
      </c>
      <c r="G32" s="511" t="s">
        <v>269</v>
      </c>
      <c r="H32" s="511" t="s">
        <v>381</v>
      </c>
      <c r="I32" s="511" t="s">
        <v>381</v>
      </c>
    </row>
    <row r="33" spans="1:9" ht="14.25" customHeight="1">
      <c r="A33" s="507"/>
      <c r="B33" s="508" t="s">
        <v>283</v>
      </c>
      <c r="C33" s="508"/>
      <c r="D33" s="509"/>
      <c r="E33" s="510" t="s">
        <v>284</v>
      </c>
      <c r="F33" s="511" t="s">
        <v>382</v>
      </c>
      <c r="G33" s="511" t="s">
        <v>269</v>
      </c>
      <c r="H33" s="511" t="s">
        <v>383</v>
      </c>
      <c r="I33" s="511" t="s">
        <v>384</v>
      </c>
    </row>
    <row r="34" spans="1:9" ht="36" customHeight="1">
      <c r="A34" s="507"/>
      <c r="B34" s="512"/>
      <c r="C34" s="508"/>
      <c r="D34" s="509"/>
      <c r="E34" s="510" t="s">
        <v>268</v>
      </c>
      <c r="F34" s="511" t="s">
        <v>382</v>
      </c>
      <c r="G34" s="511" t="s">
        <v>269</v>
      </c>
      <c r="H34" s="511" t="s">
        <v>383</v>
      </c>
      <c r="I34" s="511" t="s">
        <v>384</v>
      </c>
    </row>
    <row r="35" spans="1:9" ht="14.25" customHeight="1">
      <c r="A35" s="507"/>
      <c r="B35" s="508"/>
      <c r="C35" s="508" t="s">
        <v>285</v>
      </c>
      <c r="D35" s="509"/>
      <c r="E35" s="510" t="s">
        <v>286</v>
      </c>
      <c r="F35" s="511" t="s">
        <v>382</v>
      </c>
      <c r="G35" s="511" t="s">
        <v>269</v>
      </c>
      <c r="H35" s="511" t="s">
        <v>383</v>
      </c>
      <c r="I35" s="511" t="s">
        <v>384</v>
      </c>
    </row>
    <row r="36" spans="1:9" ht="35.25" customHeight="1">
      <c r="A36" s="507"/>
      <c r="B36" s="508"/>
      <c r="C36" s="512"/>
      <c r="D36" s="509"/>
      <c r="E36" s="510" t="s">
        <v>268</v>
      </c>
      <c r="F36" s="511" t="s">
        <v>382</v>
      </c>
      <c r="G36" s="511" t="s">
        <v>269</v>
      </c>
      <c r="H36" s="511" t="s">
        <v>383</v>
      </c>
      <c r="I36" s="511" t="s">
        <v>384</v>
      </c>
    </row>
    <row r="37" spans="1:9" ht="47.25" customHeight="1">
      <c r="A37" s="507"/>
      <c r="B37" s="508"/>
      <c r="C37" s="508"/>
      <c r="D37" s="509" t="s">
        <v>302</v>
      </c>
      <c r="E37" s="510" t="s">
        <v>303</v>
      </c>
      <c r="F37" s="511" t="s">
        <v>382</v>
      </c>
      <c r="G37" s="511" t="s">
        <v>269</v>
      </c>
      <c r="H37" s="511" t="s">
        <v>383</v>
      </c>
      <c r="I37" s="511" t="s">
        <v>384</v>
      </c>
    </row>
    <row r="38" spans="1:9" ht="15" customHeight="1">
      <c r="A38" s="507"/>
      <c r="B38" s="508" t="s">
        <v>293</v>
      </c>
      <c r="C38" s="508"/>
      <c r="D38" s="509"/>
      <c r="E38" s="510" t="s">
        <v>294</v>
      </c>
      <c r="F38" s="511" t="s">
        <v>269</v>
      </c>
      <c r="G38" s="511" t="s">
        <v>269</v>
      </c>
      <c r="H38" s="511" t="s">
        <v>385</v>
      </c>
      <c r="I38" s="511" t="s">
        <v>385</v>
      </c>
    </row>
    <row r="39" spans="1:9" ht="34.5" customHeight="1">
      <c r="A39" s="507"/>
      <c r="B39" s="512"/>
      <c r="C39" s="508"/>
      <c r="D39" s="509"/>
      <c r="E39" s="510" t="s">
        <v>268</v>
      </c>
      <c r="F39" s="511" t="s">
        <v>269</v>
      </c>
      <c r="G39" s="511" t="s">
        <v>269</v>
      </c>
      <c r="H39" s="511" t="s">
        <v>385</v>
      </c>
      <c r="I39" s="511" t="s">
        <v>385</v>
      </c>
    </row>
    <row r="40" spans="1:9" ht="14.25" customHeight="1">
      <c r="A40" s="507"/>
      <c r="B40" s="508"/>
      <c r="C40" s="508" t="s">
        <v>300</v>
      </c>
      <c r="D40" s="509"/>
      <c r="E40" s="510" t="s">
        <v>301</v>
      </c>
      <c r="F40" s="511" t="s">
        <v>269</v>
      </c>
      <c r="G40" s="511" t="s">
        <v>269</v>
      </c>
      <c r="H40" s="511" t="s">
        <v>385</v>
      </c>
      <c r="I40" s="511" t="s">
        <v>385</v>
      </c>
    </row>
    <row r="41" spans="1:9" ht="33" customHeight="1">
      <c r="A41" s="507"/>
      <c r="B41" s="508"/>
      <c r="C41" s="512"/>
      <c r="D41" s="509"/>
      <c r="E41" s="510" t="s">
        <v>268</v>
      </c>
      <c r="F41" s="511" t="s">
        <v>269</v>
      </c>
      <c r="G41" s="511" t="s">
        <v>269</v>
      </c>
      <c r="H41" s="511" t="s">
        <v>385</v>
      </c>
      <c r="I41" s="511" t="s">
        <v>385</v>
      </c>
    </row>
    <row r="42" spans="1:9" ht="45.75" customHeight="1">
      <c r="A42" s="507"/>
      <c r="B42" s="508"/>
      <c r="C42" s="508"/>
      <c r="D42" s="509" t="s">
        <v>302</v>
      </c>
      <c r="E42" s="510" t="s">
        <v>303</v>
      </c>
      <c r="F42" s="511" t="s">
        <v>269</v>
      </c>
      <c r="G42" s="511" t="s">
        <v>269</v>
      </c>
      <c r="H42" s="511" t="s">
        <v>385</v>
      </c>
      <c r="I42" s="511" t="s">
        <v>385</v>
      </c>
    </row>
    <row r="43" spans="1:9" ht="14.25" customHeight="1">
      <c r="A43" s="507"/>
      <c r="B43" s="505" t="s">
        <v>299</v>
      </c>
      <c r="C43" s="505"/>
      <c r="D43" s="505"/>
      <c r="E43" s="505"/>
      <c r="F43" s="506" t="s">
        <v>386</v>
      </c>
      <c r="G43" s="506" t="s">
        <v>269</v>
      </c>
      <c r="H43" s="506" t="s">
        <v>387</v>
      </c>
      <c r="I43" s="506" t="s">
        <v>388</v>
      </c>
    </row>
    <row r="44" spans="1:9" ht="38.25" customHeight="1">
      <c r="A44" s="507"/>
      <c r="B44" s="513"/>
      <c r="C44" s="513"/>
      <c r="D44" s="513"/>
      <c r="E44" s="510" t="s">
        <v>268</v>
      </c>
      <c r="F44" s="511" t="s">
        <v>389</v>
      </c>
      <c r="G44" s="511" t="s">
        <v>269</v>
      </c>
      <c r="H44" s="511" t="s">
        <v>387</v>
      </c>
      <c r="I44" s="511" t="s">
        <v>390</v>
      </c>
    </row>
    <row r="45" spans="1:9" ht="14.25" customHeight="1">
      <c r="A45" s="514"/>
      <c r="B45" s="514"/>
      <c r="C45" s="514"/>
      <c r="D45" s="514"/>
      <c r="E45" s="514"/>
      <c r="F45" s="514"/>
      <c r="G45" s="514"/>
      <c r="H45" s="514"/>
      <c r="I45" s="514"/>
    </row>
    <row r="46" spans="1:9" ht="14.25" customHeight="1">
      <c r="A46" s="507"/>
      <c r="B46" s="504" t="s">
        <v>304</v>
      </c>
      <c r="C46" s="504"/>
      <c r="D46" s="504"/>
      <c r="E46" s="504"/>
      <c r="F46" s="506" t="s">
        <v>391</v>
      </c>
      <c r="G46" s="506" t="s">
        <v>361</v>
      </c>
      <c r="H46" s="506" t="s">
        <v>392</v>
      </c>
      <c r="I46" s="506" t="s">
        <v>393</v>
      </c>
    </row>
    <row r="47" spans="1:9" ht="36" customHeight="1">
      <c r="A47" s="507"/>
      <c r="B47" s="513" t="s">
        <v>397</v>
      </c>
      <c r="C47" s="513"/>
      <c r="D47" s="513"/>
      <c r="E47" s="515" t="s">
        <v>268</v>
      </c>
      <c r="F47" s="506" t="s">
        <v>394</v>
      </c>
      <c r="G47" s="506" t="s">
        <v>269</v>
      </c>
      <c r="H47" s="506" t="s">
        <v>387</v>
      </c>
      <c r="I47" s="506" t="s">
        <v>395</v>
      </c>
    </row>
  </sheetData>
  <mergeCells count="11">
    <mergeCell ref="B47:D47"/>
    <mergeCell ref="A23:I23"/>
    <mergeCell ref="B24:I24"/>
    <mergeCell ref="A45:I45"/>
    <mergeCell ref="B46:E46"/>
    <mergeCell ref="B43:E43"/>
    <mergeCell ref="B44:D44"/>
    <mergeCell ref="B21:E21"/>
    <mergeCell ref="B22:D22"/>
    <mergeCell ref="B9:I9"/>
    <mergeCell ref="A27:I27"/>
  </mergeCells>
  <pageMargins left="0" right="0" top="0" bottom="0" header="0.5" footer="0.5"/>
  <pageSetup paperSize="9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508"/>
  <sheetViews>
    <sheetView showGridLines="0" workbookViewId="0">
      <selection activeCell="A387" sqref="A387:D390"/>
    </sheetView>
  </sheetViews>
  <sheetFormatPr defaultColWidth="10.28515625" defaultRowHeight="14.25" customHeight="1"/>
  <cols>
    <col min="1" max="1" width="4.85546875" style="483" customWidth="1"/>
    <col min="2" max="2" width="6.140625" style="483" customWidth="1"/>
    <col min="3" max="3" width="5.7109375" style="483" customWidth="1"/>
    <col min="4" max="4" width="14.28515625" style="483" customWidth="1"/>
    <col min="5" max="5" width="7.140625" style="483" customWidth="1"/>
    <col min="6" max="7" width="9.42578125" style="483" customWidth="1"/>
    <col min="8" max="8" width="8.85546875" style="483" customWidth="1"/>
    <col min="9" max="9" width="8.28515625" style="483" customWidth="1"/>
    <col min="10" max="12" width="8" style="483" customWidth="1"/>
    <col min="13" max="13" width="6.28515625" style="483" customWidth="1"/>
    <col min="14" max="14" width="5.28515625" style="483" customWidth="1"/>
    <col min="15" max="15" width="6.85546875" style="483" customWidth="1"/>
    <col min="16" max="16" width="8.140625" style="483" customWidth="1"/>
    <col min="17" max="17" width="8" style="483" customWidth="1"/>
    <col min="18" max="18" width="7.85546875" style="483" customWidth="1"/>
    <col min="19" max="19" width="6.42578125" style="483" customWidth="1"/>
    <col min="20" max="20" width="7" style="483" customWidth="1"/>
    <col min="21" max="256" width="10.28515625" style="483"/>
    <col min="257" max="257" width="4.85546875" style="483" customWidth="1"/>
    <col min="258" max="258" width="6.140625" style="483" customWidth="1"/>
    <col min="259" max="259" width="5.7109375" style="483" customWidth="1"/>
    <col min="260" max="260" width="14.28515625" style="483" customWidth="1"/>
    <col min="261" max="261" width="7.140625" style="483" customWidth="1"/>
    <col min="262" max="263" width="9.42578125" style="483" customWidth="1"/>
    <col min="264" max="264" width="8.85546875" style="483" customWidth="1"/>
    <col min="265" max="265" width="8.28515625" style="483" customWidth="1"/>
    <col min="266" max="268" width="8" style="483" customWidth="1"/>
    <col min="269" max="269" width="6.28515625" style="483" customWidth="1"/>
    <col min="270" max="270" width="5.28515625" style="483" customWidth="1"/>
    <col min="271" max="271" width="6.85546875" style="483" customWidth="1"/>
    <col min="272" max="272" width="8.140625" style="483" customWidth="1"/>
    <col min="273" max="273" width="8" style="483" customWidth="1"/>
    <col min="274" max="274" width="7.85546875" style="483" customWidth="1"/>
    <col min="275" max="275" width="6.42578125" style="483" customWidth="1"/>
    <col min="276" max="276" width="7" style="483" customWidth="1"/>
    <col min="277" max="512" width="10.28515625" style="483"/>
    <col min="513" max="513" width="4.85546875" style="483" customWidth="1"/>
    <col min="514" max="514" width="6.140625" style="483" customWidth="1"/>
    <col min="515" max="515" width="5.7109375" style="483" customWidth="1"/>
    <col min="516" max="516" width="14.28515625" style="483" customWidth="1"/>
    <col min="517" max="517" width="7.140625" style="483" customWidth="1"/>
    <col min="518" max="519" width="9.42578125" style="483" customWidth="1"/>
    <col min="520" max="520" width="8.85546875" style="483" customWidth="1"/>
    <col min="521" max="521" width="8.28515625" style="483" customWidth="1"/>
    <col min="522" max="524" width="8" style="483" customWidth="1"/>
    <col min="525" max="525" width="6.28515625" style="483" customWidth="1"/>
    <col min="526" max="526" width="5.28515625" style="483" customWidth="1"/>
    <col min="527" max="527" width="6.85546875" style="483" customWidth="1"/>
    <col min="528" max="528" width="8.140625" style="483" customWidth="1"/>
    <col min="529" max="529" width="8" style="483" customWidth="1"/>
    <col min="530" max="530" width="7.85546875" style="483" customWidth="1"/>
    <col min="531" max="531" width="6.42578125" style="483" customWidth="1"/>
    <col min="532" max="532" width="7" style="483" customWidth="1"/>
    <col min="533" max="768" width="10.28515625" style="483"/>
    <col min="769" max="769" width="4.85546875" style="483" customWidth="1"/>
    <col min="770" max="770" width="6.140625" style="483" customWidth="1"/>
    <col min="771" max="771" width="5.7109375" style="483" customWidth="1"/>
    <col min="772" max="772" width="14.28515625" style="483" customWidth="1"/>
    <col min="773" max="773" width="7.140625" style="483" customWidth="1"/>
    <col min="774" max="775" width="9.42578125" style="483" customWidth="1"/>
    <col min="776" max="776" width="8.85546875" style="483" customWidth="1"/>
    <col min="777" max="777" width="8.28515625" style="483" customWidth="1"/>
    <col min="778" max="780" width="8" style="483" customWidth="1"/>
    <col min="781" max="781" width="6.28515625" style="483" customWidth="1"/>
    <col min="782" max="782" width="5.28515625" style="483" customWidth="1"/>
    <col min="783" max="783" width="6.85546875" style="483" customWidth="1"/>
    <col min="784" max="784" width="8.140625" style="483" customWidth="1"/>
    <col min="785" max="785" width="8" style="483" customWidth="1"/>
    <col min="786" max="786" width="7.85546875" style="483" customWidth="1"/>
    <col min="787" max="787" width="6.42578125" style="483" customWidth="1"/>
    <col min="788" max="788" width="7" style="483" customWidth="1"/>
    <col min="789" max="1024" width="10.28515625" style="483"/>
    <col min="1025" max="1025" width="4.85546875" style="483" customWidth="1"/>
    <col min="1026" max="1026" width="6.140625" style="483" customWidth="1"/>
    <col min="1027" max="1027" width="5.7109375" style="483" customWidth="1"/>
    <col min="1028" max="1028" width="14.28515625" style="483" customWidth="1"/>
    <col min="1029" max="1029" width="7.140625" style="483" customWidth="1"/>
    <col min="1030" max="1031" width="9.42578125" style="483" customWidth="1"/>
    <col min="1032" max="1032" width="8.85546875" style="483" customWidth="1"/>
    <col min="1033" max="1033" width="8.28515625" style="483" customWidth="1"/>
    <col min="1034" max="1036" width="8" style="483" customWidth="1"/>
    <col min="1037" max="1037" width="6.28515625" style="483" customWidth="1"/>
    <col min="1038" max="1038" width="5.28515625" style="483" customWidth="1"/>
    <col min="1039" max="1039" width="6.85546875" style="483" customWidth="1"/>
    <col min="1040" max="1040" width="8.140625" style="483" customWidth="1"/>
    <col min="1041" max="1041" width="8" style="483" customWidth="1"/>
    <col min="1042" max="1042" width="7.85546875" style="483" customWidth="1"/>
    <col min="1043" max="1043" width="6.42578125" style="483" customWidth="1"/>
    <col min="1044" max="1044" width="7" style="483" customWidth="1"/>
    <col min="1045" max="1280" width="10.28515625" style="483"/>
    <col min="1281" max="1281" width="4.85546875" style="483" customWidth="1"/>
    <col min="1282" max="1282" width="6.140625" style="483" customWidth="1"/>
    <col min="1283" max="1283" width="5.7109375" style="483" customWidth="1"/>
    <col min="1284" max="1284" width="14.28515625" style="483" customWidth="1"/>
    <col min="1285" max="1285" width="7.140625" style="483" customWidth="1"/>
    <col min="1286" max="1287" width="9.42578125" style="483" customWidth="1"/>
    <col min="1288" max="1288" width="8.85546875" style="483" customWidth="1"/>
    <col min="1289" max="1289" width="8.28515625" style="483" customWidth="1"/>
    <col min="1290" max="1292" width="8" style="483" customWidth="1"/>
    <col min="1293" max="1293" width="6.28515625" style="483" customWidth="1"/>
    <col min="1294" max="1294" width="5.28515625" style="483" customWidth="1"/>
    <col min="1295" max="1295" width="6.85546875" style="483" customWidth="1"/>
    <col min="1296" max="1296" width="8.140625" style="483" customWidth="1"/>
    <col min="1297" max="1297" width="8" style="483" customWidth="1"/>
    <col min="1298" max="1298" width="7.85546875" style="483" customWidth="1"/>
    <col min="1299" max="1299" width="6.42578125" style="483" customWidth="1"/>
    <col min="1300" max="1300" width="7" style="483" customWidth="1"/>
    <col min="1301" max="1536" width="10.28515625" style="483"/>
    <col min="1537" max="1537" width="4.85546875" style="483" customWidth="1"/>
    <col min="1538" max="1538" width="6.140625" style="483" customWidth="1"/>
    <col min="1539" max="1539" width="5.7109375" style="483" customWidth="1"/>
    <col min="1540" max="1540" width="14.28515625" style="483" customWidth="1"/>
    <col min="1541" max="1541" width="7.140625" style="483" customWidth="1"/>
    <col min="1542" max="1543" width="9.42578125" style="483" customWidth="1"/>
    <col min="1544" max="1544" width="8.85546875" style="483" customWidth="1"/>
    <col min="1545" max="1545" width="8.28515625" style="483" customWidth="1"/>
    <col min="1546" max="1548" width="8" style="483" customWidth="1"/>
    <col min="1549" max="1549" width="6.28515625" style="483" customWidth="1"/>
    <col min="1550" max="1550" width="5.28515625" style="483" customWidth="1"/>
    <col min="1551" max="1551" width="6.85546875" style="483" customWidth="1"/>
    <col min="1552" max="1552" width="8.140625" style="483" customWidth="1"/>
    <col min="1553" max="1553" width="8" style="483" customWidth="1"/>
    <col min="1554" max="1554" width="7.85546875" style="483" customWidth="1"/>
    <col min="1555" max="1555" width="6.42578125" style="483" customWidth="1"/>
    <col min="1556" max="1556" width="7" style="483" customWidth="1"/>
    <col min="1557" max="1792" width="10.28515625" style="483"/>
    <col min="1793" max="1793" width="4.85546875" style="483" customWidth="1"/>
    <col min="1794" max="1794" width="6.140625" style="483" customWidth="1"/>
    <col min="1795" max="1795" width="5.7109375" style="483" customWidth="1"/>
    <col min="1796" max="1796" width="14.28515625" style="483" customWidth="1"/>
    <col min="1797" max="1797" width="7.140625" style="483" customWidth="1"/>
    <col min="1798" max="1799" width="9.42578125" style="483" customWidth="1"/>
    <col min="1800" max="1800" width="8.85546875" style="483" customWidth="1"/>
    <col min="1801" max="1801" width="8.28515625" style="483" customWidth="1"/>
    <col min="1802" max="1804" width="8" style="483" customWidth="1"/>
    <col min="1805" max="1805" width="6.28515625" style="483" customWidth="1"/>
    <col min="1806" max="1806" width="5.28515625" style="483" customWidth="1"/>
    <col min="1807" max="1807" width="6.85546875" style="483" customWidth="1"/>
    <col min="1808" max="1808" width="8.140625" style="483" customWidth="1"/>
    <col min="1809" max="1809" width="8" style="483" customWidth="1"/>
    <col min="1810" max="1810" width="7.85546875" style="483" customWidth="1"/>
    <col min="1811" max="1811" width="6.42578125" style="483" customWidth="1"/>
    <col min="1812" max="1812" width="7" style="483" customWidth="1"/>
    <col min="1813" max="2048" width="10.28515625" style="483"/>
    <col min="2049" max="2049" width="4.85546875" style="483" customWidth="1"/>
    <col min="2050" max="2050" width="6.140625" style="483" customWidth="1"/>
    <col min="2051" max="2051" width="5.7109375" style="483" customWidth="1"/>
    <col min="2052" max="2052" width="14.28515625" style="483" customWidth="1"/>
    <col min="2053" max="2053" width="7.140625" style="483" customWidth="1"/>
    <col min="2054" max="2055" width="9.42578125" style="483" customWidth="1"/>
    <col min="2056" max="2056" width="8.85546875" style="483" customWidth="1"/>
    <col min="2057" max="2057" width="8.28515625" style="483" customWidth="1"/>
    <col min="2058" max="2060" width="8" style="483" customWidth="1"/>
    <col min="2061" max="2061" width="6.28515625" style="483" customWidth="1"/>
    <col min="2062" max="2062" width="5.28515625" style="483" customWidth="1"/>
    <col min="2063" max="2063" width="6.85546875" style="483" customWidth="1"/>
    <col min="2064" max="2064" width="8.140625" style="483" customWidth="1"/>
    <col min="2065" max="2065" width="8" style="483" customWidth="1"/>
    <col min="2066" max="2066" width="7.85546875" style="483" customWidth="1"/>
    <col min="2067" max="2067" width="6.42578125" style="483" customWidth="1"/>
    <col min="2068" max="2068" width="7" style="483" customWidth="1"/>
    <col min="2069" max="2304" width="10.28515625" style="483"/>
    <col min="2305" max="2305" width="4.85546875" style="483" customWidth="1"/>
    <col min="2306" max="2306" width="6.140625" style="483" customWidth="1"/>
    <col min="2307" max="2307" width="5.7109375" style="483" customWidth="1"/>
    <col min="2308" max="2308" width="14.28515625" style="483" customWidth="1"/>
    <col min="2309" max="2309" width="7.140625" style="483" customWidth="1"/>
    <col min="2310" max="2311" width="9.42578125" style="483" customWidth="1"/>
    <col min="2312" max="2312" width="8.85546875" style="483" customWidth="1"/>
    <col min="2313" max="2313" width="8.28515625" style="483" customWidth="1"/>
    <col min="2314" max="2316" width="8" style="483" customWidth="1"/>
    <col min="2317" max="2317" width="6.28515625" style="483" customWidth="1"/>
    <col min="2318" max="2318" width="5.28515625" style="483" customWidth="1"/>
    <col min="2319" max="2319" width="6.85546875" style="483" customWidth="1"/>
    <col min="2320" max="2320" width="8.140625" style="483" customWidth="1"/>
    <col min="2321" max="2321" width="8" style="483" customWidth="1"/>
    <col min="2322" max="2322" width="7.85546875" style="483" customWidth="1"/>
    <col min="2323" max="2323" width="6.42578125" style="483" customWidth="1"/>
    <col min="2324" max="2324" width="7" style="483" customWidth="1"/>
    <col min="2325" max="2560" width="10.28515625" style="483"/>
    <col min="2561" max="2561" width="4.85546875" style="483" customWidth="1"/>
    <col min="2562" max="2562" width="6.140625" style="483" customWidth="1"/>
    <col min="2563" max="2563" width="5.7109375" style="483" customWidth="1"/>
    <col min="2564" max="2564" width="14.28515625" style="483" customWidth="1"/>
    <col min="2565" max="2565" width="7.140625" style="483" customWidth="1"/>
    <col min="2566" max="2567" width="9.42578125" style="483" customWidth="1"/>
    <col min="2568" max="2568" width="8.85546875" style="483" customWidth="1"/>
    <col min="2569" max="2569" width="8.28515625" style="483" customWidth="1"/>
    <col min="2570" max="2572" width="8" style="483" customWidth="1"/>
    <col min="2573" max="2573" width="6.28515625" style="483" customWidth="1"/>
    <col min="2574" max="2574" width="5.28515625" style="483" customWidth="1"/>
    <col min="2575" max="2575" width="6.85546875" style="483" customWidth="1"/>
    <col min="2576" max="2576" width="8.140625" style="483" customWidth="1"/>
    <col min="2577" max="2577" width="8" style="483" customWidth="1"/>
    <col min="2578" max="2578" width="7.85546875" style="483" customWidth="1"/>
    <col min="2579" max="2579" width="6.42578125" style="483" customWidth="1"/>
    <col min="2580" max="2580" width="7" style="483" customWidth="1"/>
    <col min="2581" max="2816" width="10.28515625" style="483"/>
    <col min="2817" max="2817" width="4.85546875" style="483" customWidth="1"/>
    <col min="2818" max="2818" width="6.140625" style="483" customWidth="1"/>
    <col min="2819" max="2819" width="5.7109375" style="483" customWidth="1"/>
    <col min="2820" max="2820" width="14.28515625" style="483" customWidth="1"/>
    <col min="2821" max="2821" width="7.140625" style="483" customWidth="1"/>
    <col min="2822" max="2823" width="9.42578125" style="483" customWidth="1"/>
    <col min="2824" max="2824" width="8.85546875" style="483" customWidth="1"/>
    <col min="2825" max="2825" width="8.28515625" style="483" customWidth="1"/>
    <col min="2826" max="2828" width="8" style="483" customWidth="1"/>
    <col min="2829" max="2829" width="6.28515625" style="483" customWidth="1"/>
    <col min="2830" max="2830" width="5.28515625" style="483" customWidth="1"/>
    <col min="2831" max="2831" width="6.85546875" style="483" customWidth="1"/>
    <col min="2832" max="2832" width="8.140625" style="483" customWidth="1"/>
    <col min="2833" max="2833" width="8" style="483" customWidth="1"/>
    <col min="2834" max="2834" width="7.85546875" style="483" customWidth="1"/>
    <col min="2835" max="2835" width="6.42578125" style="483" customWidth="1"/>
    <col min="2836" max="2836" width="7" style="483" customWidth="1"/>
    <col min="2837" max="3072" width="10.28515625" style="483"/>
    <col min="3073" max="3073" width="4.85546875" style="483" customWidth="1"/>
    <col min="3074" max="3074" width="6.140625" style="483" customWidth="1"/>
    <col min="3075" max="3075" width="5.7109375" style="483" customWidth="1"/>
    <col min="3076" max="3076" width="14.28515625" style="483" customWidth="1"/>
    <col min="3077" max="3077" width="7.140625" style="483" customWidth="1"/>
    <col min="3078" max="3079" width="9.42578125" style="483" customWidth="1"/>
    <col min="3080" max="3080" width="8.85546875" style="483" customWidth="1"/>
    <col min="3081" max="3081" width="8.28515625" style="483" customWidth="1"/>
    <col min="3082" max="3084" width="8" style="483" customWidth="1"/>
    <col min="3085" max="3085" width="6.28515625" style="483" customWidth="1"/>
    <col min="3086" max="3086" width="5.28515625" style="483" customWidth="1"/>
    <col min="3087" max="3087" width="6.85546875" style="483" customWidth="1"/>
    <col min="3088" max="3088" width="8.140625" style="483" customWidth="1"/>
    <col min="3089" max="3089" width="8" style="483" customWidth="1"/>
    <col min="3090" max="3090" width="7.85546875" style="483" customWidth="1"/>
    <col min="3091" max="3091" width="6.42578125" style="483" customWidth="1"/>
    <col min="3092" max="3092" width="7" style="483" customWidth="1"/>
    <col min="3093" max="3328" width="10.28515625" style="483"/>
    <col min="3329" max="3329" width="4.85546875" style="483" customWidth="1"/>
    <col min="3330" max="3330" width="6.140625" style="483" customWidth="1"/>
    <col min="3331" max="3331" width="5.7109375" style="483" customWidth="1"/>
    <col min="3332" max="3332" width="14.28515625" style="483" customWidth="1"/>
    <col min="3333" max="3333" width="7.140625" style="483" customWidth="1"/>
    <col min="3334" max="3335" width="9.42578125" style="483" customWidth="1"/>
    <col min="3336" max="3336" width="8.85546875" style="483" customWidth="1"/>
    <col min="3337" max="3337" width="8.28515625" style="483" customWidth="1"/>
    <col min="3338" max="3340" width="8" style="483" customWidth="1"/>
    <col min="3341" max="3341" width="6.28515625" style="483" customWidth="1"/>
    <col min="3342" max="3342" width="5.28515625" style="483" customWidth="1"/>
    <col min="3343" max="3343" width="6.85546875" style="483" customWidth="1"/>
    <col min="3344" max="3344" width="8.140625" style="483" customWidth="1"/>
    <col min="3345" max="3345" width="8" style="483" customWidth="1"/>
    <col min="3346" max="3346" width="7.85546875" style="483" customWidth="1"/>
    <col min="3347" max="3347" width="6.42578125" style="483" customWidth="1"/>
    <col min="3348" max="3348" width="7" style="483" customWidth="1"/>
    <col min="3349" max="3584" width="10.28515625" style="483"/>
    <col min="3585" max="3585" width="4.85546875" style="483" customWidth="1"/>
    <col min="3586" max="3586" width="6.140625" style="483" customWidth="1"/>
    <col min="3587" max="3587" width="5.7109375" style="483" customWidth="1"/>
    <col min="3588" max="3588" width="14.28515625" style="483" customWidth="1"/>
    <col min="3589" max="3589" width="7.140625" style="483" customWidth="1"/>
    <col min="3590" max="3591" width="9.42578125" style="483" customWidth="1"/>
    <col min="3592" max="3592" width="8.85546875" style="483" customWidth="1"/>
    <col min="3593" max="3593" width="8.28515625" style="483" customWidth="1"/>
    <col min="3594" max="3596" width="8" style="483" customWidth="1"/>
    <col min="3597" max="3597" width="6.28515625" style="483" customWidth="1"/>
    <col min="3598" max="3598" width="5.28515625" style="483" customWidth="1"/>
    <col min="3599" max="3599" width="6.85546875" style="483" customWidth="1"/>
    <col min="3600" max="3600" width="8.140625" style="483" customWidth="1"/>
    <col min="3601" max="3601" width="8" style="483" customWidth="1"/>
    <col min="3602" max="3602" width="7.85546875" style="483" customWidth="1"/>
    <col min="3603" max="3603" width="6.42578125" style="483" customWidth="1"/>
    <col min="3604" max="3604" width="7" style="483" customWidth="1"/>
    <col min="3605" max="3840" width="10.28515625" style="483"/>
    <col min="3841" max="3841" width="4.85546875" style="483" customWidth="1"/>
    <col min="3842" max="3842" width="6.140625" style="483" customWidth="1"/>
    <col min="3843" max="3843" width="5.7109375" style="483" customWidth="1"/>
    <col min="3844" max="3844" width="14.28515625" style="483" customWidth="1"/>
    <col min="3845" max="3845" width="7.140625" style="483" customWidth="1"/>
    <col min="3846" max="3847" width="9.42578125" style="483" customWidth="1"/>
    <col min="3848" max="3848" width="8.85546875" style="483" customWidth="1"/>
    <col min="3849" max="3849" width="8.28515625" style="483" customWidth="1"/>
    <col min="3850" max="3852" width="8" style="483" customWidth="1"/>
    <col min="3853" max="3853" width="6.28515625" style="483" customWidth="1"/>
    <col min="3854" max="3854" width="5.28515625" style="483" customWidth="1"/>
    <col min="3855" max="3855" width="6.85546875" style="483" customWidth="1"/>
    <col min="3856" max="3856" width="8.140625" style="483" customWidth="1"/>
    <col min="3857" max="3857" width="8" style="483" customWidth="1"/>
    <col min="3858" max="3858" width="7.85546875" style="483" customWidth="1"/>
    <col min="3859" max="3859" width="6.42578125" style="483" customWidth="1"/>
    <col min="3860" max="3860" width="7" style="483" customWidth="1"/>
    <col min="3861" max="4096" width="10.28515625" style="483"/>
    <col min="4097" max="4097" width="4.85546875" style="483" customWidth="1"/>
    <col min="4098" max="4098" width="6.140625" style="483" customWidth="1"/>
    <col min="4099" max="4099" width="5.7109375" style="483" customWidth="1"/>
    <col min="4100" max="4100" width="14.28515625" style="483" customWidth="1"/>
    <col min="4101" max="4101" width="7.140625" style="483" customWidth="1"/>
    <col min="4102" max="4103" width="9.42578125" style="483" customWidth="1"/>
    <col min="4104" max="4104" width="8.85546875" style="483" customWidth="1"/>
    <col min="4105" max="4105" width="8.28515625" style="483" customWidth="1"/>
    <col min="4106" max="4108" width="8" style="483" customWidth="1"/>
    <col min="4109" max="4109" width="6.28515625" style="483" customWidth="1"/>
    <col min="4110" max="4110" width="5.28515625" style="483" customWidth="1"/>
    <col min="4111" max="4111" width="6.85546875" style="483" customWidth="1"/>
    <col min="4112" max="4112" width="8.140625" style="483" customWidth="1"/>
    <col min="4113" max="4113" width="8" style="483" customWidth="1"/>
    <col min="4114" max="4114" width="7.85546875" style="483" customWidth="1"/>
    <col min="4115" max="4115" width="6.42578125" style="483" customWidth="1"/>
    <col min="4116" max="4116" width="7" style="483" customWidth="1"/>
    <col min="4117" max="4352" width="10.28515625" style="483"/>
    <col min="4353" max="4353" width="4.85546875" style="483" customWidth="1"/>
    <col min="4354" max="4354" width="6.140625" style="483" customWidth="1"/>
    <col min="4355" max="4355" width="5.7109375" style="483" customWidth="1"/>
    <col min="4356" max="4356" width="14.28515625" style="483" customWidth="1"/>
    <col min="4357" max="4357" width="7.140625" style="483" customWidth="1"/>
    <col min="4358" max="4359" width="9.42578125" style="483" customWidth="1"/>
    <col min="4360" max="4360" width="8.85546875" style="483" customWidth="1"/>
    <col min="4361" max="4361" width="8.28515625" style="483" customWidth="1"/>
    <col min="4362" max="4364" width="8" style="483" customWidth="1"/>
    <col min="4365" max="4365" width="6.28515625" style="483" customWidth="1"/>
    <col min="4366" max="4366" width="5.28515625" style="483" customWidth="1"/>
    <col min="4367" max="4367" width="6.85546875" style="483" customWidth="1"/>
    <col min="4368" max="4368" width="8.140625" style="483" customWidth="1"/>
    <col min="4369" max="4369" width="8" style="483" customWidth="1"/>
    <col min="4370" max="4370" width="7.85546875" style="483" customWidth="1"/>
    <col min="4371" max="4371" width="6.42578125" style="483" customWidth="1"/>
    <col min="4372" max="4372" width="7" style="483" customWidth="1"/>
    <col min="4373" max="4608" width="10.28515625" style="483"/>
    <col min="4609" max="4609" width="4.85546875" style="483" customWidth="1"/>
    <col min="4610" max="4610" width="6.140625" style="483" customWidth="1"/>
    <col min="4611" max="4611" width="5.7109375" style="483" customWidth="1"/>
    <col min="4612" max="4612" width="14.28515625" style="483" customWidth="1"/>
    <col min="4613" max="4613" width="7.140625" style="483" customWidth="1"/>
    <col min="4614" max="4615" width="9.42578125" style="483" customWidth="1"/>
    <col min="4616" max="4616" width="8.85546875" style="483" customWidth="1"/>
    <col min="4617" max="4617" width="8.28515625" style="483" customWidth="1"/>
    <col min="4618" max="4620" width="8" style="483" customWidth="1"/>
    <col min="4621" max="4621" width="6.28515625" style="483" customWidth="1"/>
    <col min="4622" max="4622" width="5.28515625" style="483" customWidth="1"/>
    <col min="4623" max="4623" width="6.85546875" style="483" customWidth="1"/>
    <col min="4624" max="4624" width="8.140625" style="483" customWidth="1"/>
    <col min="4625" max="4625" width="8" style="483" customWidth="1"/>
    <col min="4626" max="4626" width="7.85546875" style="483" customWidth="1"/>
    <col min="4627" max="4627" width="6.42578125" style="483" customWidth="1"/>
    <col min="4628" max="4628" width="7" style="483" customWidth="1"/>
    <col min="4629" max="4864" width="10.28515625" style="483"/>
    <col min="4865" max="4865" width="4.85546875" style="483" customWidth="1"/>
    <col min="4866" max="4866" width="6.140625" style="483" customWidth="1"/>
    <col min="4867" max="4867" width="5.7109375" style="483" customWidth="1"/>
    <col min="4868" max="4868" width="14.28515625" style="483" customWidth="1"/>
    <col min="4869" max="4869" width="7.140625" style="483" customWidth="1"/>
    <col min="4870" max="4871" width="9.42578125" style="483" customWidth="1"/>
    <col min="4872" max="4872" width="8.85546875" style="483" customWidth="1"/>
    <col min="4873" max="4873" width="8.28515625" style="483" customWidth="1"/>
    <col min="4874" max="4876" width="8" style="483" customWidth="1"/>
    <col min="4877" max="4877" width="6.28515625" style="483" customWidth="1"/>
    <col min="4878" max="4878" width="5.28515625" style="483" customWidth="1"/>
    <col min="4879" max="4879" width="6.85546875" style="483" customWidth="1"/>
    <col min="4880" max="4880" width="8.140625" style="483" customWidth="1"/>
    <col min="4881" max="4881" width="8" style="483" customWidth="1"/>
    <col min="4882" max="4882" width="7.85546875" style="483" customWidth="1"/>
    <col min="4883" max="4883" width="6.42578125" style="483" customWidth="1"/>
    <col min="4884" max="4884" width="7" style="483" customWidth="1"/>
    <col min="4885" max="5120" width="10.28515625" style="483"/>
    <col min="5121" max="5121" width="4.85546875" style="483" customWidth="1"/>
    <col min="5122" max="5122" width="6.140625" style="483" customWidth="1"/>
    <col min="5123" max="5123" width="5.7109375" style="483" customWidth="1"/>
    <col min="5124" max="5124" width="14.28515625" style="483" customWidth="1"/>
    <col min="5125" max="5125" width="7.140625" style="483" customWidth="1"/>
    <col min="5126" max="5127" width="9.42578125" style="483" customWidth="1"/>
    <col min="5128" max="5128" width="8.85546875" style="483" customWidth="1"/>
    <col min="5129" max="5129" width="8.28515625" style="483" customWidth="1"/>
    <col min="5130" max="5132" width="8" style="483" customWidth="1"/>
    <col min="5133" max="5133" width="6.28515625" style="483" customWidth="1"/>
    <col min="5134" max="5134" width="5.28515625" style="483" customWidth="1"/>
    <col min="5135" max="5135" width="6.85546875" style="483" customWidth="1"/>
    <col min="5136" max="5136" width="8.140625" style="483" customWidth="1"/>
    <col min="5137" max="5137" width="8" style="483" customWidth="1"/>
    <col min="5138" max="5138" width="7.85546875" style="483" customWidth="1"/>
    <col min="5139" max="5139" width="6.42578125" style="483" customWidth="1"/>
    <col min="5140" max="5140" width="7" style="483" customWidth="1"/>
    <col min="5141" max="5376" width="10.28515625" style="483"/>
    <col min="5377" max="5377" width="4.85546875" style="483" customWidth="1"/>
    <col min="5378" max="5378" width="6.140625" style="483" customWidth="1"/>
    <col min="5379" max="5379" width="5.7109375" style="483" customWidth="1"/>
    <col min="5380" max="5380" width="14.28515625" style="483" customWidth="1"/>
    <col min="5381" max="5381" width="7.140625" style="483" customWidth="1"/>
    <col min="5382" max="5383" width="9.42578125" style="483" customWidth="1"/>
    <col min="5384" max="5384" width="8.85546875" style="483" customWidth="1"/>
    <col min="5385" max="5385" width="8.28515625" style="483" customWidth="1"/>
    <col min="5386" max="5388" width="8" style="483" customWidth="1"/>
    <col min="5389" max="5389" width="6.28515625" style="483" customWidth="1"/>
    <col min="5390" max="5390" width="5.28515625" style="483" customWidth="1"/>
    <col min="5391" max="5391" width="6.85546875" style="483" customWidth="1"/>
    <col min="5392" max="5392" width="8.140625" style="483" customWidth="1"/>
    <col min="5393" max="5393" width="8" style="483" customWidth="1"/>
    <col min="5394" max="5394" width="7.85546875" style="483" customWidth="1"/>
    <col min="5395" max="5395" width="6.42578125" style="483" customWidth="1"/>
    <col min="5396" max="5396" width="7" style="483" customWidth="1"/>
    <col min="5397" max="5632" width="10.28515625" style="483"/>
    <col min="5633" max="5633" width="4.85546875" style="483" customWidth="1"/>
    <col min="5634" max="5634" width="6.140625" style="483" customWidth="1"/>
    <col min="5635" max="5635" width="5.7109375" style="483" customWidth="1"/>
    <col min="5636" max="5636" width="14.28515625" style="483" customWidth="1"/>
    <col min="5637" max="5637" width="7.140625" style="483" customWidth="1"/>
    <col min="5638" max="5639" width="9.42578125" style="483" customWidth="1"/>
    <col min="5640" max="5640" width="8.85546875" style="483" customWidth="1"/>
    <col min="5641" max="5641" width="8.28515625" style="483" customWidth="1"/>
    <col min="5642" max="5644" width="8" style="483" customWidth="1"/>
    <col min="5645" max="5645" width="6.28515625" style="483" customWidth="1"/>
    <col min="5646" max="5646" width="5.28515625" style="483" customWidth="1"/>
    <col min="5647" max="5647" width="6.85546875" style="483" customWidth="1"/>
    <col min="5648" max="5648" width="8.140625" style="483" customWidth="1"/>
    <col min="5649" max="5649" width="8" style="483" customWidth="1"/>
    <col min="5650" max="5650" width="7.85546875" style="483" customWidth="1"/>
    <col min="5651" max="5651" width="6.42578125" style="483" customWidth="1"/>
    <col min="5652" max="5652" width="7" style="483" customWidth="1"/>
    <col min="5653" max="5888" width="10.28515625" style="483"/>
    <col min="5889" max="5889" width="4.85546875" style="483" customWidth="1"/>
    <col min="5890" max="5890" width="6.140625" style="483" customWidth="1"/>
    <col min="5891" max="5891" width="5.7109375" style="483" customWidth="1"/>
    <col min="5892" max="5892" width="14.28515625" style="483" customWidth="1"/>
    <col min="5893" max="5893" width="7.140625" style="483" customWidth="1"/>
    <col min="5894" max="5895" width="9.42578125" style="483" customWidth="1"/>
    <col min="5896" max="5896" width="8.85546875" style="483" customWidth="1"/>
    <col min="5897" max="5897" width="8.28515625" style="483" customWidth="1"/>
    <col min="5898" max="5900" width="8" style="483" customWidth="1"/>
    <col min="5901" max="5901" width="6.28515625" style="483" customWidth="1"/>
    <col min="5902" max="5902" width="5.28515625" style="483" customWidth="1"/>
    <col min="5903" max="5903" width="6.85546875" style="483" customWidth="1"/>
    <col min="5904" max="5904" width="8.140625" style="483" customWidth="1"/>
    <col min="5905" max="5905" width="8" style="483" customWidth="1"/>
    <col min="5906" max="5906" width="7.85546875" style="483" customWidth="1"/>
    <col min="5907" max="5907" width="6.42578125" style="483" customWidth="1"/>
    <col min="5908" max="5908" width="7" style="483" customWidth="1"/>
    <col min="5909" max="6144" width="10.28515625" style="483"/>
    <col min="6145" max="6145" width="4.85546875" style="483" customWidth="1"/>
    <col min="6146" max="6146" width="6.140625" style="483" customWidth="1"/>
    <col min="6147" max="6147" width="5.7109375" style="483" customWidth="1"/>
    <col min="6148" max="6148" width="14.28515625" style="483" customWidth="1"/>
    <col min="6149" max="6149" width="7.140625" style="483" customWidth="1"/>
    <col min="6150" max="6151" width="9.42578125" style="483" customWidth="1"/>
    <col min="6152" max="6152" width="8.85546875" style="483" customWidth="1"/>
    <col min="6153" max="6153" width="8.28515625" style="483" customWidth="1"/>
    <col min="6154" max="6156" width="8" style="483" customWidth="1"/>
    <col min="6157" max="6157" width="6.28515625" style="483" customWidth="1"/>
    <col min="6158" max="6158" width="5.28515625" style="483" customWidth="1"/>
    <col min="6159" max="6159" width="6.85546875" style="483" customWidth="1"/>
    <col min="6160" max="6160" width="8.140625" style="483" customWidth="1"/>
    <col min="6161" max="6161" width="8" style="483" customWidth="1"/>
    <col min="6162" max="6162" width="7.85546875" style="483" customWidth="1"/>
    <col min="6163" max="6163" width="6.42578125" style="483" customWidth="1"/>
    <col min="6164" max="6164" width="7" style="483" customWidth="1"/>
    <col min="6165" max="6400" width="10.28515625" style="483"/>
    <col min="6401" max="6401" width="4.85546875" style="483" customWidth="1"/>
    <col min="6402" max="6402" width="6.140625" style="483" customWidth="1"/>
    <col min="6403" max="6403" width="5.7109375" style="483" customWidth="1"/>
    <col min="6404" max="6404" width="14.28515625" style="483" customWidth="1"/>
    <col min="6405" max="6405" width="7.140625" style="483" customWidth="1"/>
    <col min="6406" max="6407" width="9.42578125" style="483" customWidth="1"/>
    <col min="6408" max="6408" width="8.85546875" style="483" customWidth="1"/>
    <col min="6409" max="6409" width="8.28515625" style="483" customWidth="1"/>
    <col min="6410" max="6412" width="8" style="483" customWidth="1"/>
    <col min="6413" max="6413" width="6.28515625" style="483" customWidth="1"/>
    <col min="6414" max="6414" width="5.28515625" style="483" customWidth="1"/>
    <col min="6415" max="6415" width="6.85546875" style="483" customWidth="1"/>
    <col min="6416" max="6416" width="8.140625" style="483" customWidth="1"/>
    <col min="6417" max="6417" width="8" style="483" customWidth="1"/>
    <col min="6418" max="6418" width="7.85546875" style="483" customWidth="1"/>
    <col min="6419" max="6419" width="6.42578125" style="483" customWidth="1"/>
    <col min="6420" max="6420" width="7" style="483" customWidth="1"/>
    <col min="6421" max="6656" width="10.28515625" style="483"/>
    <col min="6657" max="6657" width="4.85546875" style="483" customWidth="1"/>
    <col min="6658" max="6658" width="6.140625" style="483" customWidth="1"/>
    <col min="6659" max="6659" width="5.7109375" style="483" customWidth="1"/>
    <col min="6660" max="6660" width="14.28515625" style="483" customWidth="1"/>
    <col min="6661" max="6661" width="7.140625" style="483" customWidth="1"/>
    <col min="6662" max="6663" width="9.42578125" style="483" customWidth="1"/>
    <col min="6664" max="6664" width="8.85546875" style="483" customWidth="1"/>
    <col min="6665" max="6665" width="8.28515625" style="483" customWidth="1"/>
    <col min="6666" max="6668" width="8" style="483" customWidth="1"/>
    <col min="6669" max="6669" width="6.28515625" style="483" customWidth="1"/>
    <col min="6670" max="6670" width="5.28515625" style="483" customWidth="1"/>
    <col min="6671" max="6671" width="6.85546875" style="483" customWidth="1"/>
    <col min="6672" max="6672" width="8.140625" style="483" customWidth="1"/>
    <col min="6673" max="6673" width="8" style="483" customWidth="1"/>
    <col min="6674" max="6674" width="7.85546875" style="483" customWidth="1"/>
    <col min="6675" max="6675" width="6.42578125" style="483" customWidth="1"/>
    <col min="6676" max="6676" width="7" style="483" customWidth="1"/>
    <col min="6677" max="6912" width="10.28515625" style="483"/>
    <col min="6913" max="6913" width="4.85546875" style="483" customWidth="1"/>
    <col min="6914" max="6914" width="6.140625" style="483" customWidth="1"/>
    <col min="6915" max="6915" width="5.7109375" style="483" customWidth="1"/>
    <col min="6916" max="6916" width="14.28515625" style="483" customWidth="1"/>
    <col min="6917" max="6917" width="7.140625" style="483" customWidth="1"/>
    <col min="6918" max="6919" width="9.42578125" style="483" customWidth="1"/>
    <col min="6920" max="6920" width="8.85546875" style="483" customWidth="1"/>
    <col min="6921" max="6921" width="8.28515625" style="483" customWidth="1"/>
    <col min="6922" max="6924" width="8" style="483" customWidth="1"/>
    <col min="6925" max="6925" width="6.28515625" style="483" customWidth="1"/>
    <col min="6926" max="6926" width="5.28515625" style="483" customWidth="1"/>
    <col min="6927" max="6927" width="6.85546875" style="483" customWidth="1"/>
    <col min="6928" max="6928" width="8.140625" style="483" customWidth="1"/>
    <col min="6929" max="6929" width="8" style="483" customWidth="1"/>
    <col min="6930" max="6930" width="7.85546875" style="483" customWidth="1"/>
    <col min="6931" max="6931" width="6.42578125" style="483" customWidth="1"/>
    <col min="6932" max="6932" width="7" style="483" customWidth="1"/>
    <col min="6933" max="7168" width="10.28515625" style="483"/>
    <col min="7169" max="7169" width="4.85546875" style="483" customWidth="1"/>
    <col min="7170" max="7170" width="6.140625" style="483" customWidth="1"/>
    <col min="7171" max="7171" width="5.7109375" style="483" customWidth="1"/>
    <col min="7172" max="7172" width="14.28515625" style="483" customWidth="1"/>
    <col min="7173" max="7173" width="7.140625" style="483" customWidth="1"/>
    <col min="7174" max="7175" width="9.42578125" style="483" customWidth="1"/>
    <col min="7176" max="7176" width="8.85546875" style="483" customWidth="1"/>
    <col min="7177" max="7177" width="8.28515625" style="483" customWidth="1"/>
    <col min="7178" max="7180" width="8" style="483" customWidth="1"/>
    <col min="7181" max="7181" width="6.28515625" style="483" customWidth="1"/>
    <col min="7182" max="7182" width="5.28515625" style="483" customWidth="1"/>
    <col min="7183" max="7183" width="6.85546875" style="483" customWidth="1"/>
    <col min="7184" max="7184" width="8.140625" style="483" customWidth="1"/>
    <col min="7185" max="7185" width="8" style="483" customWidth="1"/>
    <col min="7186" max="7186" width="7.85546875" style="483" customWidth="1"/>
    <col min="7187" max="7187" width="6.42578125" style="483" customWidth="1"/>
    <col min="7188" max="7188" width="7" style="483" customWidth="1"/>
    <col min="7189" max="7424" width="10.28515625" style="483"/>
    <col min="7425" max="7425" width="4.85546875" style="483" customWidth="1"/>
    <col min="7426" max="7426" width="6.140625" style="483" customWidth="1"/>
    <col min="7427" max="7427" width="5.7109375" style="483" customWidth="1"/>
    <col min="7428" max="7428" width="14.28515625" style="483" customWidth="1"/>
    <col min="7429" max="7429" width="7.140625" style="483" customWidth="1"/>
    <col min="7430" max="7431" width="9.42578125" style="483" customWidth="1"/>
    <col min="7432" max="7432" width="8.85546875" style="483" customWidth="1"/>
    <col min="7433" max="7433" width="8.28515625" style="483" customWidth="1"/>
    <col min="7434" max="7436" width="8" style="483" customWidth="1"/>
    <col min="7437" max="7437" width="6.28515625" style="483" customWidth="1"/>
    <col min="7438" max="7438" width="5.28515625" style="483" customWidth="1"/>
    <col min="7439" max="7439" width="6.85546875" style="483" customWidth="1"/>
    <col min="7440" max="7440" width="8.140625" style="483" customWidth="1"/>
    <col min="7441" max="7441" width="8" style="483" customWidth="1"/>
    <col min="7442" max="7442" width="7.85546875" style="483" customWidth="1"/>
    <col min="7443" max="7443" width="6.42578125" style="483" customWidth="1"/>
    <col min="7444" max="7444" width="7" style="483" customWidth="1"/>
    <col min="7445" max="7680" width="10.28515625" style="483"/>
    <col min="7681" max="7681" width="4.85546875" style="483" customWidth="1"/>
    <col min="7682" max="7682" width="6.140625" style="483" customWidth="1"/>
    <col min="7683" max="7683" width="5.7109375" style="483" customWidth="1"/>
    <col min="7684" max="7684" width="14.28515625" style="483" customWidth="1"/>
    <col min="7685" max="7685" width="7.140625" style="483" customWidth="1"/>
    <col min="7686" max="7687" width="9.42578125" style="483" customWidth="1"/>
    <col min="7688" max="7688" width="8.85546875" style="483" customWidth="1"/>
    <col min="7689" max="7689" width="8.28515625" style="483" customWidth="1"/>
    <col min="7690" max="7692" width="8" style="483" customWidth="1"/>
    <col min="7693" max="7693" width="6.28515625" style="483" customWidth="1"/>
    <col min="7694" max="7694" width="5.28515625" style="483" customWidth="1"/>
    <col min="7695" max="7695" width="6.85546875" style="483" customWidth="1"/>
    <col min="7696" max="7696" width="8.140625" style="483" customWidth="1"/>
    <col min="7697" max="7697" width="8" style="483" customWidth="1"/>
    <col min="7698" max="7698" width="7.85546875" style="483" customWidth="1"/>
    <col min="7699" max="7699" width="6.42578125" style="483" customWidth="1"/>
    <col min="7700" max="7700" width="7" style="483" customWidth="1"/>
    <col min="7701" max="7936" width="10.28515625" style="483"/>
    <col min="7937" max="7937" width="4.85546875" style="483" customWidth="1"/>
    <col min="7938" max="7938" width="6.140625" style="483" customWidth="1"/>
    <col min="7939" max="7939" width="5.7109375" style="483" customWidth="1"/>
    <col min="7940" max="7940" width="14.28515625" style="483" customWidth="1"/>
    <col min="7941" max="7941" width="7.140625" style="483" customWidth="1"/>
    <col min="7942" max="7943" width="9.42578125" style="483" customWidth="1"/>
    <col min="7944" max="7944" width="8.85546875" style="483" customWidth="1"/>
    <col min="7945" max="7945" width="8.28515625" style="483" customWidth="1"/>
    <col min="7946" max="7948" width="8" style="483" customWidth="1"/>
    <col min="7949" max="7949" width="6.28515625" style="483" customWidth="1"/>
    <col min="7950" max="7950" width="5.28515625" style="483" customWidth="1"/>
    <col min="7951" max="7951" width="6.85546875" style="483" customWidth="1"/>
    <col min="7952" max="7952" width="8.140625" style="483" customWidth="1"/>
    <col min="7953" max="7953" width="8" style="483" customWidth="1"/>
    <col min="7954" max="7954" width="7.85546875" style="483" customWidth="1"/>
    <col min="7955" max="7955" width="6.42578125" style="483" customWidth="1"/>
    <col min="7956" max="7956" width="7" style="483" customWidth="1"/>
    <col min="7957" max="8192" width="10.28515625" style="483"/>
    <col min="8193" max="8193" width="4.85546875" style="483" customWidth="1"/>
    <col min="8194" max="8194" width="6.140625" style="483" customWidth="1"/>
    <col min="8195" max="8195" width="5.7109375" style="483" customWidth="1"/>
    <col min="8196" max="8196" width="14.28515625" style="483" customWidth="1"/>
    <col min="8197" max="8197" width="7.140625" style="483" customWidth="1"/>
    <col min="8198" max="8199" width="9.42578125" style="483" customWidth="1"/>
    <col min="8200" max="8200" width="8.85546875" style="483" customWidth="1"/>
    <col min="8201" max="8201" width="8.28515625" style="483" customWidth="1"/>
    <col min="8202" max="8204" width="8" style="483" customWidth="1"/>
    <col min="8205" max="8205" width="6.28515625" style="483" customWidth="1"/>
    <col min="8206" max="8206" width="5.28515625" style="483" customWidth="1"/>
    <col min="8207" max="8207" width="6.85546875" style="483" customWidth="1"/>
    <col min="8208" max="8208" width="8.140625" style="483" customWidth="1"/>
    <col min="8209" max="8209" width="8" style="483" customWidth="1"/>
    <col min="8210" max="8210" width="7.85546875" style="483" customWidth="1"/>
    <col min="8211" max="8211" width="6.42578125" style="483" customWidth="1"/>
    <col min="8212" max="8212" width="7" style="483" customWidth="1"/>
    <col min="8213" max="8448" width="10.28515625" style="483"/>
    <col min="8449" max="8449" width="4.85546875" style="483" customWidth="1"/>
    <col min="8450" max="8450" width="6.140625" style="483" customWidth="1"/>
    <col min="8451" max="8451" width="5.7109375" style="483" customWidth="1"/>
    <col min="8452" max="8452" width="14.28515625" style="483" customWidth="1"/>
    <col min="8453" max="8453" width="7.140625" style="483" customWidth="1"/>
    <col min="8454" max="8455" width="9.42578125" style="483" customWidth="1"/>
    <col min="8456" max="8456" width="8.85546875" style="483" customWidth="1"/>
    <col min="8457" max="8457" width="8.28515625" style="483" customWidth="1"/>
    <col min="8458" max="8460" width="8" style="483" customWidth="1"/>
    <col min="8461" max="8461" width="6.28515625" style="483" customWidth="1"/>
    <col min="8462" max="8462" width="5.28515625" style="483" customWidth="1"/>
    <col min="8463" max="8463" width="6.85546875" style="483" customWidth="1"/>
    <col min="8464" max="8464" width="8.140625" style="483" customWidth="1"/>
    <col min="8465" max="8465" width="8" style="483" customWidth="1"/>
    <col min="8466" max="8466" width="7.85546875" style="483" customWidth="1"/>
    <col min="8467" max="8467" width="6.42578125" style="483" customWidth="1"/>
    <col min="8468" max="8468" width="7" style="483" customWidth="1"/>
    <col min="8469" max="8704" width="10.28515625" style="483"/>
    <col min="8705" max="8705" width="4.85546875" style="483" customWidth="1"/>
    <col min="8706" max="8706" width="6.140625" style="483" customWidth="1"/>
    <col min="8707" max="8707" width="5.7109375" style="483" customWidth="1"/>
    <col min="8708" max="8708" width="14.28515625" style="483" customWidth="1"/>
    <col min="8709" max="8709" width="7.140625" style="483" customWidth="1"/>
    <col min="8710" max="8711" width="9.42578125" style="483" customWidth="1"/>
    <col min="8712" max="8712" width="8.85546875" style="483" customWidth="1"/>
    <col min="8713" max="8713" width="8.28515625" style="483" customWidth="1"/>
    <col min="8714" max="8716" width="8" style="483" customWidth="1"/>
    <col min="8717" max="8717" width="6.28515625" style="483" customWidth="1"/>
    <col min="8718" max="8718" width="5.28515625" style="483" customWidth="1"/>
    <col min="8719" max="8719" width="6.85546875" style="483" customWidth="1"/>
    <col min="8720" max="8720" width="8.140625" style="483" customWidth="1"/>
    <col min="8721" max="8721" width="8" style="483" customWidth="1"/>
    <col min="8722" max="8722" width="7.85546875" style="483" customWidth="1"/>
    <col min="8723" max="8723" width="6.42578125" style="483" customWidth="1"/>
    <col min="8724" max="8724" width="7" style="483" customWidth="1"/>
    <col min="8725" max="8960" width="10.28515625" style="483"/>
    <col min="8961" max="8961" width="4.85546875" style="483" customWidth="1"/>
    <col min="8962" max="8962" width="6.140625" style="483" customWidth="1"/>
    <col min="8963" max="8963" width="5.7109375" style="483" customWidth="1"/>
    <col min="8964" max="8964" width="14.28515625" style="483" customWidth="1"/>
    <col min="8965" max="8965" width="7.140625" style="483" customWidth="1"/>
    <col min="8966" max="8967" width="9.42578125" style="483" customWidth="1"/>
    <col min="8968" max="8968" width="8.85546875" style="483" customWidth="1"/>
    <col min="8969" max="8969" width="8.28515625" style="483" customWidth="1"/>
    <col min="8970" max="8972" width="8" style="483" customWidth="1"/>
    <col min="8973" max="8973" width="6.28515625" style="483" customWidth="1"/>
    <col min="8974" max="8974" width="5.28515625" style="483" customWidth="1"/>
    <col min="8975" max="8975" width="6.85546875" style="483" customWidth="1"/>
    <col min="8976" max="8976" width="8.140625" style="483" customWidth="1"/>
    <col min="8977" max="8977" width="8" style="483" customWidth="1"/>
    <col min="8978" max="8978" width="7.85546875" style="483" customWidth="1"/>
    <col min="8979" max="8979" width="6.42578125" style="483" customWidth="1"/>
    <col min="8980" max="8980" width="7" style="483" customWidth="1"/>
    <col min="8981" max="9216" width="10.28515625" style="483"/>
    <col min="9217" max="9217" width="4.85546875" style="483" customWidth="1"/>
    <col min="9218" max="9218" width="6.140625" style="483" customWidth="1"/>
    <col min="9219" max="9219" width="5.7109375" style="483" customWidth="1"/>
    <col min="9220" max="9220" width="14.28515625" style="483" customWidth="1"/>
    <col min="9221" max="9221" width="7.140625" style="483" customWidth="1"/>
    <col min="9222" max="9223" width="9.42578125" style="483" customWidth="1"/>
    <col min="9224" max="9224" width="8.85546875" style="483" customWidth="1"/>
    <col min="9225" max="9225" width="8.28515625" style="483" customWidth="1"/>
    <col min="9226" max="9228" width="8" style="483" customWidth="1"/>
    <col min="9229" max="9229" width="6.28515625" style="483" customWidth="1"/>
    <col min="9230" max="9230" width="5.28515625" style="483" customWidth="1"/>
    <col min="9231" max="9231" width="6.85546875" style="483" customWidth="1"/>
    <col min="9232" max="9232" width="8.140625" style="483" customWidth="1"/>
    <col min="9233" max="9233" width="8" style="483" customWidth="1"/>
    <col min="9234" max="9234" width="7.85546875" style="483" customWidth="1"/>
    <col min="9235" max="9235" width="6.42578125" style="483" customWidth="1"/>
    <col min="9236" max="9236" width="7" style="483" customWidth="1"/>
    <col min="9237" max="9472" width="10.28515625" style="483"/>
    <col min="9473" max="9473" width="4.85546875" style="483" customWidth="1"/>
    <col min="9474" max="9474" width="6.140625" style="483" customWidth="1"/>
    <col min="9475" max="9475" width="5.7109375" style="483" customWidth="1"/>
    <col min="9476" max="9476" width="14.28515625" style="483" customWidth="1"/>
    <col min="9477" max="9477" width="7.140625" style="483" customWidth="1"/>
    <col min="9478" max="9479" width="9.42578125" style="483" customWidth="1"/>
    <col min="9480" max="9480" width="8.85546875" style="483" customWidth="1"/>
    <col min="9481" max="9481" width="8.28515625" style="483" customWidth="1"/>
    <col min="9482" max="9484" width="8" style="483" customWidth="1"/>
    <col min="9485" max="9485" width="6.28515625" style="483" customWidth="1"/>
    <col min="9486" max="9486" width="5.28515625" style="483" customWidth="1"/>
    <col min="9487" max="9487" width="6.85546875" style="483" customWidth="1"/>
    <col min="9488" max="9488" width="8.140625" style="483" customWidth="1"/>
    <col min="9489" max="9489" width="8" style="483" customWidth="1"/>
    <col min="9490" max="9490" width="7.85546875" style="483" customWidth="1"/>
    <col min="9491" max="9491" width="6.42578125" style="483" customWidth="1"/>
    <col min="9492" max="9492" width="7" style="483" customWidth="1"/>
    <col min="9493" max="9728" width="10.28515625" style="483"/>
    <col min="9729" max="9729" width="4.85546875" style="483" customWidth="1"/>
    <col min="9730" max="9730" width="6.140625" style="483" customWidth="1"/>
    <col min="9731" max="9731" width="5.7109375" style="483" customWidth="1"/>
    <col min="9732" max="9732" width="14.28515625" style="483" customWidth="1"/>
    <col min="9733" max="9733" width="7.140625" style="483" customWidth="1"/>
    <col min="9734" max="9735" width="9.42578125" style="483" customWidth="1"/>
    <col min="9736" max="9736" width="8.85546875" style="483" customWidth="1"/>
    <col min="9737" max="9737" width="8.28515625" style="483" customWidth="1"/>
    <col min="9738" max="9740" width="8" style="483" customWidth="1"/>
    <col min="9741" max="9741" width="6.28515625" style="483" customWidth="1"/>
    <col min="9742" max="9742" width="5.28515625" style="483" customWidth="1"/>
    <col min="9743" max="9743" width="6.85546875" style="483" customWidth="1"/>
    <col min="9744" max="9744" width="8.140625" style="483" customWidth="1"/>
    <col min="9745" max="9745" width="8" style="483" customWidth="1"/>
    <col min="9746" max="9746" width="7.85546875" style="483" customWidth="1"/>
    <col min="9747" max="9747" width="6.42578125" style="483" customWidth="1"/>
    <col min="9748" max="9748" width="7" style="483" customWidth="1"/>
    <col min="9749" max="9984" width="10.28515625" style="483"/>
    <col min="9985" max="9985" width="4.85546875" style="483" customWidth="1"/>
    <col min="9986" max="9986" width="6.140625" style="483" customWidth="1"/>
    <col min="9987" max="9987" width="5.7109375" style="483" customWidth="1"/>
    <col min="9988" max="9988" width="14.28515625" style="483" customWidth="1"/>
    <col min="9989" max="9989" width="7.140625" style="483" customWidth="1"/>
    <col min="9990" max="9991" width="9.42578125" style="483" customWidth="1"/>
    <col min="9992" max="9992" width="8.85546875" style="483" customWidth="1"/>
    <col min="9993" max="9993" width="8.28515625" style="483" customWidth="1"/>
    <col min="9994" max="9996" width="8" style="483" customWidth="1"/>
    <col min="9997" max="9997" width="6.28515625" style="483" customWidth="1"/>
    <col min="9998" max="9998" width="5.28515625" style="483" customWidth="1"/>
    <col min="9999" max="9999" width="6.85546875" style="483" customWidth="1"/>
    <col min="10000" max="10000" width="8.140625" style="483" customWidth="1"/>
    <col min="10001" max="10001" width="8" style="483" customWidth="1"/>
    <col min="10002" max="10002" width="7.85546875" style="483" customWidth="1"/>
    <col min="10003" max="10003" width="6.42578125" style="483" customWidth="1"/>
    <col min="10004" max="10004" width="7" style="483" customWidth="1"/>
    <col min="10005" max="10240" width="10.28515625" style="483"/>
    <col min="10241" max="10241" width="4.85546875" style="483" customWidth="1"/>
    <col min="10242" max="10242" width="6.140625" style="483" customWidth="1"/>
    <col min="10243" max="10243" width="5.7109375" style="483" customWidth="1"/>
    <col min="10244" max="10244" width="14.28515625" style="483" customWidth="1"/>
    <col min="10245" max="10245" width="7.140625" style="483" customWidth="1"/>
    <col min="10246" max="10247" width="9.42578125" style="483" customWidth="1"/>
    <col min="10248" max="10248" width="8.85546875" style="483" customWidth="1"/>
    <col min="10249" max="10249" width="8.28515625" style="483" customWidth="1"/>
    <col min="10250" max="10252" width="8" style="483" customWidth="1"/>
    <col min="10253" max="10253" width="6.28515625" style="483" customWidth="1"/>
    <col min="10254" max="10254" width="5.28515625" style="483" customWidth="1"/>
    <col min="10255" max="10255" width="6.85546875" style="483" customWidth="1"/>
    <col min="10256" max="10256" width="8.140625" style="483" customWidth="1"/>
    <col min="10257" max="10257" width="8" style="483" customWidth="1"/>
    <col min="10258" max="10258" width="7.85546875" style="483" customWidth="1"/>
    <col min="10259" max="10259" width="6.42578125" style="483" customWidth="1"/>
    <col min="10260" max="10260" width="7" style="483" customWidth="1"/>
    <col min="10261" max="10496" width="10.28515625" style="483"/>
    <col min="10497" max="10497" width="4.85546875" style="483" customWidth="1"/>
    <col min="10498" max="10498" width="6.140625" style="483" customWidth="1"/>
    <col min="10499" max="10499" width="5.7109375" style="483" customWidth="1"/>
    <col min="10500" max="10500" width="14.28515625" style="483" customWidth="1"/>
    <col min="10501" max="10501" width="7.140625" style="483" customWidth="1"/>
    <col min="10502" max="10503" width="9.42578125" style="483" customWidth="1"/>
    <col min="10504" max="10504" width="8.85546875" style="483" customWidth="1"/>
    <col min="10505" max="10505" width="8.28515625" style="483" customWidth="1"/>
    <col min="10506" max="10508" width="8" style="483" customWidth="1"/>
    <col min="10509" max="10509" width="6.28515625" style="483" customWidth="1"/>
    <col min="10510" max="10510" width="5.28515625" style="483" customWidth="1"/>
    <col min="10511" max="10511" width="6.85546875" style="483" customWidth="1"/>
    <col min="10512" max="10512" width="8.140625" style="483" customWidth="1"/>
    <col min="10513" max="10513" width="8" style="483" customWidth="1"/>
    <col min="10514" max="10514" width="7.85546875" style="483" customWidth="1"/>
    <col min="10515" max="10515" width="6.42578125" style="483" customWidth="1"/>
    <col min="10516" max="10516" width="7" style="483" customWidth="1"/>
    <col min="10517" max="10752" width="10.28515625" style="483"/>
    <col min="10753" max="10753" width="4.85546875" style="483" customWidth="1"/>
    <col min="10754" max="10754" width="6.140625" style="483" customWidth="1"/>
    <col min="10755" max="10755" width="5.7109375" style="483" customWidth="1"/>
    <col min="10756" max="10756" width="14.28515625" style="483" customWidth="1"/>
    <col min="10757" max="10757" width="7.140625" style="483" customWidth="1"/>
    <col min="10758" max="10759" width="9.42578125" style="483" customWidth="1"/>
    <col min="10760" max="10760" width="8.85546875" style="483" customWidth="1"/>
    <col min="10761" max="10761" width="8.28515625" style="483" customWidth="1"/>
    <col min="10762" max="10764" width="8" style="483" customWidth="1"/>
    <col min="10765" max="10765" width="6.28515625" style="483" customWidth="1"/>
    <col min="10766" max="10766" width="5.28515625" style="483" customWidth="1"/>
    <col min="10767" max="10767" width="6.85546875" style="483" customWidth="1"/>
    <col min="10768" max="10768" width="8.140625" style="483" customWidth="1"/>
    <col min="10769" max="10769" width="8" style="483" customWidth="1"/>
    <col min="10770" max="10770" width="7.85546875" style="483" customWidth="1"/>
    <col min="10771" max="10771" width="6.42578125" style="483" customWidth="1"/>
    <col min="10772" max="10772" width="7" style="483" customWidth="1"/>
    <col min="10773" max="11008" width="10.28515625" style="483"/>
    <col min="11009" max="11009" width="4.85546875" style="483" customWidth="1"/>
    <col min="11010" max="11010" width="6.140625" style="483" customWidth="1"/>
    <col min="11011" max="11011" width="5.7109375" style="483" customWidth="1"/>
    <col min="11012" max="11012" width="14.28515625" style="483" customWidth="1"/>
    <col min="11013" max="11013" width="7.140625" style="483" customWidth="1"/>
    <col min="11014" max="11015" width="9.42578125" style="483" customWidth="1"/>
    <col min="11016" max="11016" width="8.85546875" style="483" customWidth="1"/>
    <col min="11017" max="11017" width="8.28515625" style="483" customWidth="1"/>
    <col min="11018" max="11020" width="8" style="483" customWidth="1"/>
    <col min="11021" max="11021" width="6.28515625" style="483" customWidth="1"/>
    <col min="11022" max="11022" width="5.28515625" style="483" customWidth="1"/>
    <col min="11023" max="11023" width="6.85546875" style="483" customWidth="1"/>
    <col min="11024" max="11024" width="8.140625" style="483" customWidth="1"/>
    <col min="11025" max="11025" width="8" style="483" customWidth="1"/>
    <col min="11026" max="11026" width="7.85546875" style="483" customWidth="1"/>
    <col min="11027" max="11027" width="6.42578125" style="483" customWidth="1"/>
    <col min="11028" max="11028" width="7" style="483" customWidth="1"/>
    <col min="11029" max="11264" width="10.28515625" style="483"/>
    <col min="11265" max="11265" width="4.85546875" style="483" customWidth="1"/>
    <col min="11266" max="11266" width="6.140625" style="483" customWidth="1"/>
    <col min="11267" max="11267" width="5.7109375" style="483" customWidth="1"/>
    <col min="11268" max="11268" width="14.28515625" style="483" customWidth="1"/>
    <col min="11269" max="11269" width="7.140625" style="483" customWidth="1"/>
    <col min="11270" max="11271" width="9.42578125" style="483" customWidth="1"/>
    <col min="11272" max="11272" width="8.85546875" style="483" customWidth="1"/>
    <col min="11273" max="11273" width="8.28515625" style="483" customWidth="1"/>
    <col min="11274" max="11276" width="8" style="483" customWidth="1"/>
    <col min="11277" max="11277" width="6.28515625" style="483" customWidth="1"/>
    <col min="11278" max="11278" width="5.28515625" style="483" customWidth="1"/>
    <col min="11279" max="11279" width="6.85546875" style="483" customWidth="1"/>
    <col min="11280" max="11280" width="8.140625" style="483" customWidth="1"/>
    <col min="11281" max="11281" width="8" style="483" customWidth="1"/>
    <col min="11282" max="11282" width="7.85546875" style="483" customWidth="1"/>
    <col min="11283" max="11283" width="6.42578125" style="483" customWidth="1"/>
    <col min="11284" max="11284" width="7" style="483" customWidth="1"/>
    <col min="11285" max="11520" width="10.28515625" style="483"/>
    <col min="11521" max="11521" width="4.85546875" style="483" customWidth="1"/>
    <col min="11522" max="11522" width="6.140625" style="483" customWidth="1"/>
    <col min="11523" max="11523" width="5.7109375" style="483" customWidth="1"/>
    <col min="11524" max="11524" width="14.28515625" style="483" customWidth="1"/>
    <col min="11525" max="11525" width="7.140625" style="483" customWidth="1"/>
    <col min="11526" max="11527" width="9.42578125" style="483" customWidth="1"/>
    <col min="11528" max="11528" width="8.85546875" style="483" customWidth="1"/>
    <col min="11529" max="11529" width="8.28515625" style="483" customWidth="1"/>
    <col min="11530" max="11532" width="8" style="483" customWidth="1"/>
    <col min="11533" max="11533" width="6.28515625" style="483" customWidth="1"/>
    <col min="11534" max="11534" width="5.28515625" style="483" customWidth="1"/>
    <col min="11535" max="11535" width="6.85546875" style="483" customWidth="1"/>
    <col min="11536" max="11536" width="8.140625" style="483" customWidth="1"/>
    <col min="11537" max="11537" width="8" style="483" customWidth="1"/>
    <col min="11538" max="11538" width="7.85546875" style="483" customWidth="1"/>
    <col min="11539" max="11539" width="6.42578125" style="483" customWidth="1"/>
    <col min="11540" max="11540" width="7" style="483" customWidth="1"/>
    <col min="11541" max="11776" width="10.28515625" style="483"/>
    <col min="11777" max="11777" width="4.85546875" style="483" customWidth="1"/>
    <col min="11778" max="11778" width="6.140625" style="483" customWidth="1"/>
    <col min="11779" max="11779" width="5.7109375" style="483" customWidth="1"/>
    <col min="11780" max="11780" width="14.28515625" style="483" customWidth="1"/>
    <col min="11781" max="11781" width="7.140625" style="483" customWidth="1"/>
    <col min="11782" max="11783" width="9.42578125" style="483" customWidth="1"/>
    <col min="11784" max="11784" width="8.85546875" style="483" customWidth="1"/>
    <col min="11785" max="11785" width="8.28515625" style="483" customWidth="1"/>
    <col min="11786" max="11788" width="8" style="483" customWidth="1"/>
    <col min="11789" max="11789" width="6.28515625" style="483" customWidth="1"/>
    <col min="11790" max="11790" width="5.28515625" style="483" customWidth="1"/>
    <col min="11791" max="11791" width="6.85546875" style="483" customWidth="1"/>
    <col min="11792" max="11792" width="8.140625" style="483" customWidth="1"/>
    <col min="11793" max="11793" width="8" style="483" customWidth="1"/>
    <col min="11794" max="11794" width="7.85546875" style="483" customWidth="1"/>
    <col min="11795" max="11795" width="6.42578125" style="483" customWidth="1"/>
    <col min="11796" max="11796" width="7" style="483" customWidth="1"/>
    <col min="11797" max="12032" width="10.28515625" style="483"/>
    <col min="12033" max="12033" width="4.85546875" style="483" customWidth="1"/>
    <col min="12034" max="12034" width="6.140625" style="483" customWidth="1"/>
    <col min="12035" max="12035" width="5.7109375" style="483" customWidth="1"/>
    <col min="12036" max="12036" width="14.28515625" style="483" customWidth="1"/>
    <col min="12037" max="12037" width="7.140625" style="483" customWidth="1"/>
    <col min="12038" max="12039" width="9.42578125" style="483" customWidth="1"/>
    <col min="12040" max="12040" width="8.85546875" style="483" customWidth="1"/>
    <col min="12041" max="12041" width="8.28515625" style="483" customWidth="1"/>
    <col min="12042" max="12044" width="8" style="483" customWidth="1"/>
    <col min="12045" max="12045" width="6.28515625" style="483" customWidth="1"/>
    <col min="12046" max="12046" width="5.28515625" style="483" customWidth="1"/>
    <col min="12047" max="12047" width="6.85546875" style="483" customWidth="1"/>
    <col min="12048" max="12048" width="8.140625" style="483" customWidth="1"/>
    <col min="12049" max="12049" width="8" style="483" customWidth="1"/>
    <col min="12050" max="12050" width="7.85546875" style="483" customWidth="1"/>
    <col min="12051" max="12051" width="6.42578125" style="483" customWidth="1"/>
    <col min="12052" max="12052" width="7" style="483" customWidth="1"/>
    <col min="12053" max="12288" width="10.28515625" style="483"/>
    <col min="12289" max="12289" width="4.85546875" style="483" customWidth="1"/>
    <col min="12290" max="12290" width="6.140625" style="483" customWidth="1"/>
    <col min="12291" max="12291" width="5.7109375" style="483" customWidth="1"/>
    <col min="12292" max="12292" width="14.28515625" style="483" customWidth="1"/>
    <col min="12293" max="12293" width="7.140625" style="483" customWidth="1"/>
    <col min="12294" max="12295" width="9.42578125" style="483" customWidth="1"/>
    <col min="12296" max="12296" width="8.85546875" style="483" customWidth="1"/>
    <col min="12297" max="12297" width="8.28515625" style="483" customWidth="1"/>
    <col min="12298" max="12300" width="8" style="483" customWidth="1"/>
    <col min="12301" max="12301" width="6.28515625" style="483" customWidth="1"/>
    <col min="12302" max="12302" width="5.28515625" style="483" customWidth="1"/>
    <col min="12303" max="12303" width="6.85546875" style="483" customWidth="1"/>
    <col min="12304" max="12304" width="8.140625" style="483" customWidth="1"/>
    <col min="12305" max="12305" width="8" style="483" customWidth="1"/>
    <col min="12306" max="12306" width="7.85546875" style="483" customWidth="1"/>
    <col min="12307" max="12307" width="6.42578125" style="483" customWidth="1"/>
    <col min="12308" max="12308" width="7" style="483" customWidth="1"/>
    <col min="12309" max="12544" width="10.28515625" style="483"/>
    <col min="12545" max="12545" width="4.85546875" style="483" customWidth="1"/>
    <col min="12546" max="12546" width="6.140625" style="483" customWidth="1"/>
    <col min="12547" max="12547" width="5.7109375" style="483" customWidth="1"/>
    <col min="12548" max="12548" width="14.28515625" style="483" customWidth="1"/>
    <col min="12549" max="12549" width="7.140625" style="483" customWidth="1"/>
    <col min="12550" max="12551" width="9.42578125" style="483" customWidth="1"/>
    <col min="12552" max="12552" width="8.85546875" style="483" customWidth="1"/>
    <col min="12553" max="12553" width="8.28515625" style="483" customWidth="1"/>
    <col min="12554" max="12556" width="8" style="483" customWidth="1"/>
    <col min="12557" max="12557" width="6.28515625" style="483" customWidth="1"/>
    <col min="12558" max="12558" width="5.28515625" style="483" customWidth="1"/>
    <col min="12559" max="12559" width="6.85546875" style="483" customWidth="1"/>
    <col min="12560" max="12560" width="8.140625" style="483" customWidth="1"/>
    <col min="12561" max="12561" width="8" style="483" customWidth="1"/>
    <col min="12562" max="12562" width="7.85546875" style="483" customWidth="1"/>
    <col min="12563" max="12563" width="6.42578125" style="483" customWidth="1"/>
    <col min="12564" max="12564" width="7" style="483" customWidth="1"/>
    <col min="12565" max="12800" width="10.28515625" style="483"/>
    <col min="12801" max="12801" width="4.85546875" style="483" customWidth="1"/>
    <col min="12802" max="12802" width="6.140625" style="483" customWidth="1"/>
    <col min="12803" max="12803" width="5.7109375" style="483" customWidth="1"/>
    <col min="12804" max="12804" width="14.28515625" style="483" customWidth="1"/>
    <col min="12805" max="12805" width="7.140625" style="483" customWidth="1"/>
    <col min="12806" max="12807" width="9.42578125" style="483" customWidth="1"/>
    <col min="12808" max="12808" width="8.85546875" style="483" customWidth="1"/>
    <col min="12809" max="12809" width="8.28515625" style="483" customWidth="1"/>
    <col min="12810" max="12812" width="8" style="483" customWidth="1"/>
    <col min="12813" max="12813" width="6.28515625" style="483" customWidth="1"/>
    <col min="12814" max="12814" width="5.28515625" style="483" customWidth="1"/>
    <col min="12815" max="12815" width="6.85546875" style="483" customWidth="1"/>
    <col min="12816" max="12816" width="8.140625" style="483" customWidth="1"/>
    <col min="12817" max="12817" width="8" style="483" customWidth="1"/>
    <col min="12818" max="12818" width="7.85546875" style="483" customWidth="1"/>
    <col min="12819" max="12819" width="6.42578125" style="483" customWidth="1"/>
    <col min="12820" max="12820" width="7" style="483" customWidth="1"/>
    <col min="12821" max="13056" width="10.28515625" style="483"/>
    <col min="13057" max="13057" width="4.85546875" style="483" customWidth="1"/>
    <col min="13058" max="13058" width="6.140625" style="483" customWidth="1"/>
    <col min="13059" max="13059" width="5.7109375" style="483" customWidth="1"/>
    <col min="13060" max="13060" width="14.28515625" style="483" customWidth="1"/>
    <col min="13061" max="13061" width="7.140625" style="483" customWidth="1"/>
    <col min="13062" max="13063" width="9.42578125" style="483" customWidth="1"/>
    <col min="13064" max="13064" width="8.85546875" style="483" customWidth="1"/>
    <col min="13065" max="13065" width="8.28515625" style="483" customWidth="1"/>
    <col min="13066" max="13068" width="8" style="483" customWidth="1"/>
    <col min="13069" max="13069" width="6.28515625" style="483" customWidth="1"/>
    <col min="13070" max="13070" width="5.28515625" style="483" customWidth="1"/>
    <col min="13071" max="13071" width="6.85546875" style="483" customWidth="1"/>
    <col min="13072" max="13072" width="8.140625" style="483" customWidth="1"/>
    <col min="13073" max="13073" width="8" style="483" customWidth="1"/>
    <col min="13074" max="13074" width="7.85546875" style="483" customWidth="1"/>
    <col min="13075" max="13075" width="6.42578125" style="483" customWidth="1"/>
    <col min="13076" max="13076" width="7" style="483" customWidth="1"/>
    <col min="13077" max="13312" width="10.28515625" style="483"/>
    <col min="13313" max="13313" width="4.85546875" style="483" customWidth="1"/>
    <col min="13314" max="13314" width="6.140625" style="483" customWidth="1"/>
    <col min="13315" max="13315" width="5.7109375" style="483" customWidth="1"/>
    <col min="13316" max="13316" width="14.28515625" style="483" customWidth="1"/>
    <col min="13317" max="13317" width="7.140625" style="483" customWidth="1"/>
    <col min="13318" max="13319" width="9.42578125" style="483" customWidth="1"/>
    <col min="13320" max="13320" width="8.85546875" style="483" customWidth="1"/>
    <col min="13321" max="13321" width="8.28515625" style="483" customWidth="1"/>
    <col min="13322" max="13324" width="8" style="483" customWidth="1"/>
    <col min="13325" max="13325" width="6.28515625" style="483" customWidth="1"/>
    <col min="13326" max="13326" width="5.28515625" style="483" customWidth="1"/>
    <col min="13327" max="13327" width="6.85546875" style="483" customWidth="1"/>
    <col min="13328" max="13328" width="8.140625" style="483" customWidth="1"/>
    <col min="13329" max="13329" width="8" style="483" customWidth="1"/>
    <col min="13330" max="13330" width="7.85546875" style="483" customWidth="1"/>
    <col min="13331" max="13331" width="6.42578125" style="483" customWidth="1"/>
    <col min="13332" max="13332" width="7" style="483" customWidth="1"/>
    <col min="13333" max="13568" width="10.28515625" style="483"/>
    <col min="13569" max="13569" width="4.85546875" style="483" customWidth="1"/>
    <col min="13570" max="13570" width="6.140625" style="483" customWidth="1"/>
    <col min="13571" max="13571" width="5.7109375" style="483" customWidth="1"/>
    <col min="13572" max="13572" width="14.28515625" style="483" customWidth="1"/>
    <col min="13573" max="13573" width="7.140625" style="483" customWidth="1"/>
    <col min="13574" max="13575" width="9.42578125" style="483" customWidth="1"/>
    <col min="13576" max="13576" width="8.85546875" style="483" customWidth="1"/>
    <col min="13577" max="13577" width="8.28515625" style="483" customWidth="1"/>
    <col min="13578" max="13580" width="8" style="483" customWidth="1"/>
    <col min="13581" max="13581" width="6.28515625" style="483" customWidth="1"/>
    <col min="13582" max="13582" width="5.28515625" style="483" customWidth="1"/>
    <col min="13583" max="13583" width="6.85546875" style="483" customWidth="1"/>
    <col min="13584" max="13584" width="8.140625" style="483" customWidth="1"/>
    <col min="13585" max="13585" width="8" style="483" customWidth="1"/>
    <col min="13586" max="13586" width="7.85546875" style="483" customWidth="1"/>
    <col min="13587" max="13587" width="6.42578125" style="483" customWidth="1"/>
    <col min="13588" max="13588" width="7" style="483" customWidth="1"/>
    <col min="13589" max="13824" width="10.28515625" style="483"/>
    <col min="13825" max="13825" width="4.85546875" style="483" customWidth="1"/>
    <col min="13826" max="13826" width="6.140625" style="483" customWidth="1"/>
    <col min="13827" max="13827" width="5.7109375" style="483" customWidth="1"/>
    <col min="13828" max="13828" width="14.28515625" style="483" customWidth="1"/>
    <col min="13829" max="13829" width="7.140625" style="483" customWidth="1"/>
    <col min="13830" max="13831" width="9.42578125" style="483" customWidth="1"/>
    <col min="13832" max="13832" width="8.85546875" style="483" customWidth="1"/>
    <col min="13833" max="13833" width="8.28515625" style="483" customWidth="1"/>
    <col min="13834" max="13836" width="8" style="483" customWidth="1"/>
    <col min="13837" max="13837" width="6.28515625" style="483" customWidth="1"/>
    <col min="13838" max="13838" width="5.28515625" style="483" customWidth="1"/>
    <col min="13839" max="13839" width="6.85546875" style="483" customWidth="1"/>
    <col min="13840" max="13840" width="8.140625" style="483" customWidth="1"/>
    <col min="13841" max="13841" width="8" style="483" customWidth="1"/>
    <col min="13842" max="13842" width="7.85546875" style="483" customWidth="1"/>
    <col min="13843" max="13843" width="6.42578125" style="483" customWidth="1"/>
    <col min="13844" max="13844" width="7" style="483" customWidth="1"/>
    <col min="13845" max="14080" width="10.28515625" style="483"/>
    <col min="14081" max="14081" width="4.85546875" style="483" customWidth="1"/>
    <col min="14082" max="14082" width="6.140625" style="483" customWidth="1"/>
    <col min="14083" max="14083" width="5.7109375" style="483" customWidth="1"/>
    <col min="14084" max="14084" width="14.28515625" style="483" customWidth="1"/>
    <col min="14085" max="14085" width="7.140625" style="483" customWidth="1"/>
    <col min="14086" max="14087" width="9.42578125" style="483" customWidth="1"/>
    <col min="14088" max="14088" width="8.85546875" style="483" customWidth="1"/>
    <col min="14089" max="14089" width="8.28515625" style="483" customWidth="1"/>
    <col min="14090" max="14092" width="8" style="483" customWidth="1"/>
    <col min="14093" max="14093" width="6.28515625" style="483" customWidth="1"/>
    <col min="14094" max="14094" width="5.28515625" style="483" customWidth="1"/>
    <col min="14095" max="14095" width="6.85546875" style="483" customWidth="1"/>
    <col min="14096" max="14096" width="8.140625" style="483" customWidth="1"/>
    <col min="14097" max="14097" width="8" style="483" customWidth="1"/>
    <col min="14098" max="14098" width="7.85546875" style="483" customWidth="1"/>
    <col min="14099" max="14099" width="6.42578125" style="483" customWidth="1"/>
    <col min="14100" max="14100" width="7" style="483" customWidth="1"/>
    <col min="14101" max="14336" width="10.28515625" style="483"/>
    <col min="14337" max="14337" width="4.85546875" style="483" customWidth="1"/>
    <col min="14338" max="14338" width="6.140625" style="483" customWidth="1"/>
    <col min="14339" max="14339" width="5.7109375" style="483" customWidth="1"/>
    <col min="14340" max="14340" width="14.28515625" style="483" customWidth="1"/>
    <col min="14341" max="14341" width="7.140625" style="483" customWidth="1"/>
    <col min="14342" max="14343" width="9.42578125" style="483" customWidth="1"/>
    <col min="14344" max="14344" width="8.85546875" style="483" customWidth="1"/>
    <col min="14345" max="14345" width="8.28515625" style="483" customWidth="1"/>
    <col min="14346" max="14348" width="8" style="483" customWidth="1"/>
    <col min="14349" max="14349" width="6.28515625" style="483" customWidth="1"/>
    <col min="14350" max="14350" width="5.28515625" style="483" customWidth="1"/>
    <col min="14351" max="14351" width="6.85546875" style="483" customWidth="1"/>
    <col min="14352" max="14352" width="8.140625" style="483" customWidth="1"/>
    <col min="14353" max="14353" width="8" style="483" customWidth="1"/>
    <col min="14354" max="14354" width="7.85546875" style="483" customWidth="1"/>
    <col min="14355" max="14355" width="6.42578125" style="483" customWidth="1"/>
    <col min="14356" max="14356" width="7" style="483" customWidth="1"/>
    <col min="14357" max="14592" width="10.28515625" style="483"/>
    <col min="14593" max="14593" width="4.85546875" style="483" customWidth="1"/>
    <col min="14594" max="14594" width="6.140625" style="483" customWidth="1"/>
    <col min="14595" max="14595" width="5.7109375" style="483" customWidth="1"/>
    <col min="14596" max="14596" width="14.28515625" style="483" customWidth="1"/>
    <col min="14597" max="14597" width="7.140625" style="483" customWidth="1"/>
    <col min="14598" max="14599" width="9.42578125" style="483" customWidth="1"/>
    <col min="14600" max="14600" width="8.85546875" style="483" customWidth="1"/>
    <col min="14601" max="14601" width="8.28515625" style="483" customWidth="1"/>
    <col min="14602" max="14604" width="8" style="483" customWidth="1"/>
    <col min="14605" max="14605" width="6.28515625" style="483" customWidth="1"/>
    <col min="14606" max="14606" width="5.28515625" style="483" customWidth="1"/>
    <col min="14607" max="14607" width="6.85546875" style="483" customWidth="1"/>
    <col min="14608" max="14608" width="8.140625" style="483" customWidth="1"/>
    <col min="14609" max="14609" width="8" style="483" customWidth="1"/>
    <col min="14610" max="14610" width="7.85546875" style="483" customWidth="1"/>
    <col min="14611" max="14611" width="6.42578125" style="483" customWidth="1"/>
    <col min="14612" max="14612" width="7" style="483" customWidth="1"/>
    <col min="14613" max="14848" width="10.28515625" style="483"/>
    <col min="14849" max="14849" width="4.85546875" style="483" customWidth="1"/>
    <col min="14850" max="14850" width="6.140625" style="483" customWidth="1"/>
    <col min="14851" max="14851" width="5.7109375" style="483" customWidth="1"/>
    <col min="14852" max="14852" width="14.28515625" style="483" customWidth="1"/>
    <col min="14853" max="14853" width="7.140625" style="483" customWidth="1"/>
    <col min="14854" max="14855" width="9.42578125" style="483" customWidth="1"/>
    <col min="14856" max="14856" width="8.85546875" style="483" customWidth="1"/>
    <col min="14857" max="14857" width="8.28515625" style="483" customWidth="1"/>
    <col min="14858" max="14860" width="8" style="483" customWidth="1"/>
    <col min="14861" max="14861" width="6.28515625" style="483" customWidth="1"/>
    <col min="14862" max="14862" width="5.28515625" style="483" customWidth="1"/>
    <col min="14863" max="14863" width="6.85546875" style="483" customWidth="1"/>
    <col min="14864" max="14864" width="8.140625" style="483" customWidth="1"/>
    <col min="14865" max="14865" width="8" style="483" customWidth="1"/>
    <col min="14866" max="14866" width="7.85546875" style="483" customWidth="1"/>
    <col min="14867" max="14867" width="6.42578125" style="483" customWidth="1"/>
    <col min="14868" max="14868" width="7" style="483" customWidth="1"/>
    <col min="14869" max="15104" width="10.28515625" style="483"/>
    <col min="15105" max="15105" width="4.85546875" style="483" customWidth="1"/>
    <col min="15106" max="15106" width="6.140625" style="483" customWidth="1"/>
    <col min="15107" max="15107" width="5.7109375" style="483" customWidth="1"/>
    <col min="15108" max="15108" width="14.28515625" style="483" customWidth="1"/>
    <col min="15109" max="15109" width="7.140625" style="483" customWidth="1"/>
    <col min="15110" max="15111" width="9.42578125" style="483" customWidth="1"/>
    <col min="15112" max="15112" width="8.85546875" style="483" customWidth="1"/>
    <col min="15113" max="15113" width="8.28515625" style="483" customWidth="1"/>
    <col min="15114" max="15116" width="8" style="483" customWidth="1"/>
    <col min="15117" max="15117" width="6.28515625" style="483" customWidth="1"/>
    <col min="15118" max="15118" width="5.28515625" style="483" customWidth="1"/>
    <col min="15119" max="15119" width="6.85546875" style="483" customWidth="1"/>
    <col min="15120" max="15120" width="8.140625" style="483" customWidth="1"/>
    <col min="15121" max="15121" width="8" style="483" customWidth="1"/>
    <col min="15122" max="15122" width="7.85546875" style="483" customWidth="1"/>
    <col min="15123" max="15123" width="6.42578125" style="483" customWidth="1"/>
    <col min="15124" max="15124" width="7" style="483" customWidth="1"/>
    <col min="15125" max="15360" width="10.28515625" style="483"/>
    <col min="15361" max="15361" width="4.85546875" style="483" customWidth="1"/>
    <col min="15362" max="15362" width="6.140625" style="483" customWidth="1"/>
    <col min="15363" max="15363" width="5.7109375" style="483" customWidth="1"/>
    <col min="15364" max="15364" width="14.28515625" style="483" customWidth="1"/>
    <col min="15365" max="15365" width="7.140625" style="483" customWidth="1"/>
    <col min="15366" max="15367" width="9.42578125" style="483" customWidth="1"/>
    <col min="15368" max="15368" width="8.85546875" style="483" customWidth="1"/>
    <col min="15369" max="15369" width="8.28515625" style="483" customWidth="1"/>
    <col min="15370" max="15372" width="8" style="483" customWidth="1"/>
    <col min="15373" max="15373" width="6.28515625" style="483" customWidth="1"/>
    <col min="15374" max="15374" width="5.28515625" style="483" customWidth="1"/>
    <col min="15375" max="15375" width="6.85546875" style="483" customWidth="1"/>
    <col min="15376" max="15376" width="8.140625" style="483" customWidth="1"/>
    <col min="15377" max="15377" width="8" style="483" customWidth="1"/>
    <col min="15378" max="15378" width="7.85546875" style="483" customWidth="1"/>
    <col min="15379" max="15379" width="6.42578125" style="483" customWidth="1"/>
    <col min="15380" max="15380" width="7" style="483" customWidth="1"/>
    <col min="15381" max="15616" width="10.28515625" style="483"/>
    <col min="15617" max="15617" width="4.85546875" style="483" customWidth="1"/>
    <col min="15618" max="15618" width="6.140625" style="483" customWidth="1"/>
    <col min="15619" max="15619" width="5.7109375" style="483" customWidth="1"/>
    <col min="15620" max="15620" width="14.28515625" style="483" customWidth="1"/>
    <col min="15621" max="15621" width="7.140625" style="483" customWidth="1"/>
    <col min="15622" max="15623" width="9.42578125" style="483" customWidth="1"/>
    <col min="15624" max="15624" width="8.85546875" style="483" customWidth="1"/>
    <col min="15625" max="15625" width="8.28515625" style="483" customWidth="1"/>
    <col min="15626" max="15628" width="8" style="483" customWidth="1"/>
    <col min="15629" max="15629" width="6.28515625" style="483" customWidth="1"/>
    <col min="15630" max="15630" width="5.28515625" style="483" customWidth="1"/>
    <col min="15631" max="15631" width="6.85546875" style="483" customWidth="1"/>
    <col min="15632" max="15632" width="8.140625" style="483" customWidth="1"/>
    <col min="15633" max="15633" width="8" style="483" customWidth="1"/>
    <col min="15634" max="15634" width="7.85546875" style="483" customWidth="1"/>
    <col min="15635" max="15635" width="6.42578125" style="483" customWidth="1"/>
    <col min="15636" max="15636" width="7" style="483" customWidth="1"/>
    <col min="15637" max="15872" width="10.28515625" style="483"/>
    <col min="15873" max="15873" width="4.85546875" style="483" customWidth="1"/>
    <col min="15874" max="15874" width="6.140625" style="483" customWidth="1"/>
    <col min="15875" max="15875" width="5.7109375" style="483" customWidth="1"/>
    <col min="15876" max="15876" width="14.28515625" style="483" customWidth="1"/>
    <col min="15877" max="15877" width="7.140625" style="483" customWidth="1"/>
    <col min="15878" max="15879" width="9.42578125" style="483" customWidth="1"/>
    <col min="15880" max="15880" width="8.85546875" style="483" customWidth="1"/>
    <col min="15881" max="15881" width="8.28515625" style="483" customWidth="1"/>
    <col min="15882" max="15884" width="8" style="483" customWidth="1"/>
    <col min="15885" max="15885" width="6.28515625" style="483" customWidth="1"/>
    <col min="15886" max="15886" width="5.28515625" style="483" customWidth="1"/>
    <col min="15887" max="15887" width="6.85546875" style="483" customWidth="1"/>
    <col min="15888" max="15888" width="8.140625" style="483" customWidth="1"/>
    <col min="15889" max="15889" width="8" style="483" customWidth="1"/>
    <col min="15890" max="15890" width="7.85546875" style="483" customWidth="1"/>
    <col min="15891" max="15891" width="6.42578125" style="483" customWidth="1"/>
    <col min="15892" max="15892" width="7" style="483" customWidth="1"/>
    <col min="15893" max="16128" width="10.28515625" style="483"/>
    <col min="16129" max="16129" width="4.85546875" style="483" customWidth="1"/>
    <col min="16130" max="16130" width="6.140625" style="483" customWidth="1"/>
    <col min="16131" max="16131" width="5.7109375" style="483" customWidth="1"/>
    <col min="16132" max="16132" width="14.28515625" style="483" customWidth="1"/>
    <col min="16133" max="16133" width="7.140625" style="483" customWidth="1"/>
    <col min="16134" max="16135" width="9.42578125" style="483" customWidth="1"/>
    <col min="16136" max="16136" width="8.85546875" style="483" customWidth="1"/>
    <col min="16137" max="16137" width="8.28515625" style="483" customWidth="1"/>
    <col min="16138" max="16140" width="8" style="483" customWidth="1"/>
    <col min="16141" max="16141" width="6.28515625" style="483" customWidth="1"/>
    <col min="16142" max="16142" width="5.28515625" style="483" customWidth="1"/>
    <col min="16143" max="16143" width="6.85546875" style="483" customWidth="1"/>
    <col min="16144" max="16144" width="8.140625" style="483" customWidth="1"/>
    <col min="16145" max="16145" width="8" style="483" customWidth="1"/>
    <col min="16146" max="16146" width="7.85546875" style="483" customWidth="1"/>
    <col min="16147" max="16147" width="6.42578125" style="483" customWidth="1"/>
    <col min="16148" max="16148" width="7" style="483" customWidth="1"/>
    <col min="16149" max="16384" width="10.28515625" style="483"/>
  </cols>
  <sheetData>
    <row r="1" spans="1:19" ht="11.25" customHeight="1">
      <c r="H1" s="484" t="s">
        <v>0</v>
      </c>
      <c r="K1" s="485" t="s">
        <v>306</v>
      </c>
      <c r="L1" s="485"/>
      <c r="M1" s="485"/>
    </row>
    <row r="2" spans="1:19" ht="11.25" customHeight="1">
      <c r="H2" s="5" t="s">
        <v>0</v>
      </c>
      <c r="K2" s="5" t="s">
        <v>112</v>
      </c>
    </row>
    <row r="3" spans="1:19" ht="11.25" customHeight="1">
      <c r="H3" s="5" t="s">
        <v>0</v>
      </c>
      <c r="K3" s="5" t="s">
        <v>2</v>
      </c>
    </row>
    <row r="4" spans="1:19" ht="11.25" customHeight="1">
      <c r="H4" s="5" t="s">
        <v>0</v>
      </c>
      <c r="K4" s="5" t="s">
        <v>113</v>
      </c>
    </row>
    <row r="5" spans="1:19" ht="11.25" customHeight="1">
      <c r="H5" s="5" t="s">
        <v>0</v>
      </c>
      <c r="K5" s="5" t="s">
        <v>114</v>
      </c>
    </row>
    <row r="6" spans="1:19" ht="24" customHeight="1">
      <c r="B6" s="486" t="s">
        <v>359</v>
      </c>
      <c r="C6" s="487"/>
    </row>
    <row r="7" spans="1:19" ht="9.75" customHeight="1">
      <c r="A7" s="488" t="s">
        <v>5</v>
      </c>
      <c r="B7" s="488" t="s">
        <v>101</v>
      </c>
      <c r="C7" s="489" t="s">
        <v>7</v>
      </c>
      <c r="D7" s="490"/>
      <c r="E7" s="491"/>
      <c r="F7" s="492" t="s">
        <v>307</v>
      </c>
      <c r="G7" s="488" t="s">
        <v>308</v>
      </c>
      <c r="H7" s="488"/>
      <c r="I7" s="488"/>
      <c r="J7" s="488"/>
      <c r="K7" s="488"/>
      <c r="L7" s="488"/>
      <c r="M7" s="488"/>
      <c r="N7" s="488"/>
      <c r="O7" s="488"/>
      <c r="P7" s="488"/>
      <c r="Q7" s="488"/>
      <c r="R7" s="488"/>
      <c r="S7" s="488"/>
    </row>
    <row r="8" spans="1:19" ht="8.25" customHeight="1">
      <c r="A8" s="488"/>
      <c r="B8" s="488"/>
      <c r="C8" s="489"/>
      <c r="D8" s="493"/>
      <c r="E8" s="494"/>
      <c r="F8" s="492"/>
      <c r="G8" s="488" t="s">
        <v>309</v>
      </c>
      <c r="H8" s="488" t="s">
        <v>105</v>
      </c>
      <c r="I8" s="488"/>
      <c r="J8" s="488"/>
      <c r="K8" s="488"/>
      <c r="L8" s="488"/>
      <c r="M8" s="488"/>
      <c r="N8" s="488"/>
      <c r="O8" s="488"/>
      <c r="P8" s="488" t="s">
        <v>310</v>
      </c>
      <c r="Q8" s="488" t="s">
        <v>105</v>
      </c>
      <c r="R8" s="488"/>
      <c r="S8" s="488"/>
    </row>
    <row r="9" spans="1:19" ht="14.25" hidden="1" customHeight="1">
      <c r="A9" s="488"/>
      <c r="B9" s="488"/>
      <c r="C9" s="489"/>
      <c r="D9" s="493"/>
      <c r="E9" s="494"/>
      <c r="F9" s="492"/>
      <c r="G9" s="488"/>
      <c r="H9" s="488"/>
      <c r="I9" s="488"/>
      <c r="J9" s="488"/>
      <c r="K9" s="488"/>
      <c r="L9" s="488"/>
      <c r="M9" s="488"/>
      <c r="N9" s="488"/>
      <c r="O9" s="488"/>
      <c r="P9" s="488"/>
      <c r="Q9" s="488" t="s">
        <v>311</v>
      </c>
      <c r="R9" s="488" t="s">
        <v>107</v>
      </c>
      <c r="S9" s="488" t="s">
        <v>312</v>
      </c>
    </row>
    <row r="10" spans="1:19" ht="14.25" customHeight="1">
      <c r="A10" s="488"/>
      <c r="B10" s="488"/>
      <c r="C10" s="489"/>
      <c r="D10" s="495" t="s">
        <v>154</v>
      </c>
      <c r="E10" s="496"/>
      <c r="F10" s="492"/>
      <c r="G10" s="488"/>
      <c r="H10" s="488" t="s">
        <v>313</v>
      </c>
      <c r="I10" s="488" t="s">
        <v>105</v>
      </c>
      <c r="J10" s="488"/>
      <c r="K10" s="488" t="s">
        <v>314</v>
      </c>
      <c r="L10" s="488" t="s">
        <v>315</v>
      </c>
      <c r="M10" s="488" t="s">
        <v>316</v>
      </c>
      <c r="N10" s="488" t="s">
        <v>317</v>
      </c>
      <c r="O10" s="488" t="s">
        <v>318</v>
      </c>
      <c r="P10" s="488"/>
      <c r="Q10" s="488"/>
      <c r="R10" s="488"/>
      <c r="S10" s="488"/>
    </row>
    <row r="11" spans="1:19" ht="4.5" customHeight="1">
      <c r="A11" s="488"/>
      <c r="B11" s="488"/>
      <c r="C11" s="489"/>
      <c r="D11" s="493"/>
      <c r="E11" s="494"/>
      <c r="F11" s="492"/>
      <c r="G11" s="488"/>
      <c r="H11" s="488"/>
      <c r="I11" s="488"/>
      <c r="J11" s="488"/>
      <c r="K11" s="488"/>
      <c r="L11" s="488"/>
      <c r="M11" s="488"/>
      <c r="N11" s="488"/>
      <c r="O11" s="488"/>
      <c r="P11" s="488"/>
      <c r="Q11" s="488"/>
      <c r="R11" s="488" t="s">
        <v>319</v>
      </c>
      <c r="S11" s="488"/>
    </row>
    <row r="12" spans="1:19" ht="56.25" customHeight="1">
      <c r="A12" s="488"/>
      <c r="B12" s="488"/>
      <c r="C12" s="489"/>
      <c r="D12" s="497"/>
      <c r="E12" s="498"/>
      <c r="F12" s="492"/>
      <c r="G12" s="488"/>
      <c r="H12" s="488"/>
      <c r="I12" s="499" t="s">
        <v>320</v>
      </c>
      <c r="J12" s="499" t="s">
        <v>321</v>
      </c>
      <c r="K12" s="488"/>
      <c r="L12" s="488"/>
      <c r="M12" s="488"/>
      <c r="N12" s="488"/>
      <c r="O12" s="488"/>
      <c r="P12" s="488"/>
      <c r="Q12" s="488"/>
      <c r="R12" s="488"/>
      <c r="S12" s="488"/>
    </row>
    <row r="13" spans="1:19" ht="11.25" customHeight="1">
      <c r="A13" s="500" t="s">
        <v>258</v>
      </c>
      <c r="B13" s="500" t="s">
        <v>259</v>
      </c>
      <c r="C13" s="500" t="s">
        <v>260</v>
      </c>
      <c r="D13" s="501">
        <v>4</v>
      </c>
      <c r="E13" s="502"/>
      <c r="F13" s="500" t="s">
        <v>262</v>
      </c>
      <c r="G13" s="500" t="s">
        <v>263</v>
      </c>
      <c r="H13" s="500" t="s">
        <v>264</v>
      </c>
      <c r="I13" s="500" t="s">
        <v>265</v>
      </c>
      <c r="J13" s="500" t="s">
        <v>322</v>
      </c>
      <c r="K13" s="500" t="s">
        <v>323</v>
      </c>
      <c r="L13" s="500" t="s">
        <v>324</v>
      </c>
      <c r="M13" s="500" t="s">
        <v>325</v>
      </c>
      <c r="N13" s="500" t="s">
        <v>326</v>
      </c>
      <c r="O13" s="500" t="s">
        <v>327</v>
      </c>
      <c r="P13" s="500" t="s">
        <v>328</v>
      </c>
      <c r="Q13" s="500" t="s">
        <v>329</v>
      </c>
      <c r="R13" s="503" t="s">
        <v>330</v>
      </c>
      <c r="S13" s="500" t="s">
        <v>331</v>
      </c>
    </row>
    <row r="14" spans="1:19" ht="14.25" customHeight="1">
      <c r="A14" s="516">
        <v>6</v>
      </c>
      <c r="B14" s="516"/>
      <c r="C14" s="517" t="s">
        <v>267</v>
      </c>
      <c r="D14" s="517"/>
      <c r="E14" s="518" t="s">
        <v>332</v>
      </c>
      <c r="F14" s="530">
        <v>304238</v>
      </c>
      <c r="G14" s="530">
        <v>94238</v>
      </c>
      <c r="H14" s="530">
        <v>94238</v>
      </c>
      <c r="I14" s="530">
        <v>17638</v>
      </c>
      <c r="J14" s="530">
        <v>76600</v>
      </c>
      <c r="K14" s="530">
        <v>0</v>
      </c>
      <c r="L14" s="530">
        <v>0</v>
      </c>
      <c r="M14" s="530">
        <v>0</v>
      </c>
      <c r="N14" s="530">
        <v>0</v>
      </c>
      <c r="O14" s="530">
        <v>0</v>
      </c>
      <c r="P14" s="530">
        <v>210000</v>
      </c>
      <c r="Q14" s="530">
        <v>210000</v>
      </c>
      <c r="R14" s="530">
        <v>0</v>
      </c>
      <c r="S14" s="530">
        <v>0</v>
      </c>
    </row>
    <row r="15" spans="1:19" ht="14.25" customHeight="1">
      <c r="A15" s="516"/>
      <c r="B15" s="516"/>
      <c r="C15" s="517"/>
      <c r="D15" s="517"/>
      <c r="E15" s="518" t="s">
        <v>333</v>
      </c>
      <c r="F15" s="530">
        <v>0</v>
      </c>
      <c r="G15" s="530">
        <v>0</v>
      </c>
      <c r="H15" s="530">
        <v>0</v>
      </c>
      <c r="I15" s="530">
        <v>0</v>
      </c>
      <c r="J15" s="530">
        <v>0</v>
      </c>
      <c r="K15" s="530">
        <v>0</v>
      </c>
      <c r="L15" s="530">
        <v>0</v>
      </c>
      <c r="M15" s="530">
        <v>0</v>
      </c>
      <c r="N15" s="530">
        <v>0</v>
      </c>
      <c r="O15" s="530">
        <v>0</v>
      </c>
      <c r="P15" s="530">
        <v>0</v>
      </c>
      <c r="Q15" s="530">
        <v>0</v>
      </c>
      <c r="R15" s="530">
        <v>0</v>
      </c>
      <c r="S15" s="530">
        <v>0</v>
      </c>
    </row>
    <row r="16" spans="1:19" ht="14.25" customHeight="1">
      <c r="A16" s="516"/>
      <c r="B16" s="516"/>
      <c r="C16" s="517"/>
      <c r="D16" s="517"/>
      <c r="E16" s="518" t="s">
        <v>334</v>
      </c>
      <c r="F16" s="530">
        <v>20000</v>
      </c>
      <c r="G16" s="530">
        <v>0</v>
      </c>
      <c r="H16" s="530">
        <v>0</v>
      </c>
      <c r="I16" s="530">
        <v>0</v>
      </c>
      <c r="J16" s="530">
        <v>0</v>
      </c>
      <c r="K16" s="530">
        <v>0</v>
      </c>
      <c r="L16" s="530">
        <v>0</v>
      </c>
      <c r="M16" s="530">
        <v>0</v>
      </c>
      <c r="N16" s="530">
        <v>0</v>
      </c>
      <c r="O16" s="530">
        <v>0</v>
      </c>
      <c r="P16" s="530">
        <v>20000</v>
      </c>
      <c r="Q16" s="530">
        <v>20000</v>
      </c>
      <c r="R16" s="530">
        <v>0</v>
      </c>
      <c r="S16" s="530">
        <v>0</v>
      </c>
    </row>
    <row r="17" spans="1:19" ht="14.25" customHeight="1" thickBot="1">
      <c r="A17" s="516"/>
      <c r="B17" s="516"/>
      <c r="C17" s="517"/>
      <c r="D17" s="517"/>
      <c r="E17" s="518" t="s">
        <v>335</v>
      </c>
      <c r="F17" s="530">
        <v>324238</v>
      </c>
      <c r="G17" s="530">
        <v>94238</v>
      </c>
      <c r="H17" s="530">
        <v>94238</v>
      </c>
      <c r="I17" s="530">
        <v>17638</v>
      </c>
      <c r="J17" s="530">
        <v>76600</v>
      </c>
      <c r="K17" s="530">
        <v>0</v>
      </c>
      <c r="L17" s="530">
        <v>0</v>
      </c>
      <c r="M17" s="530">
        <v>0</v>
      </c>
      <c r="N17" s="530">
        <v>0</v>
      </c>
      <c r="O17" s="530">
        <v>0</v>
      </c>
      <c r="P17" s="530">
        <v>230000</v>
      </c>
      <c r="Q17" s="530">
        <v>230000</v>
      </c>
      <c r="R17" s="530">
        <v>0</v>
      </c>
      <c r="S17" s="530">
        <v>0</v>
      </c>
    </row>
    <row r="18" spans="1:19" ht="14.25" customHeight="1" thickBot="1">
      <c r="A18" s="520"/>
      <c r="B18" s="520">
        <v>1010</v>
      </c>
      <c r="C18" s="521" t="s">
        <v>270</v>
      </c>
      <c r="D18" s="521"/>
      <c r="E18" s="522" t="s">
        <v>332</v>
      </c>
      <c r="F18" s="531">
        <v>210000</v>
      </c>
      <c r="G18" s="531">
        <v>0</v>
      </c>
      <c r="H18" s="531">
        <v>0</v>
      </c>
      <c r="I18" s="531">
        <v>0</v>
      </c>
      <c r="J18" s="531">
        <v>0</v>
      </c>
      <c r="K18" s="531">
        <v>0</v>
      </c>
      <c r="L18" s="531">
        <v>0</v>
      </c>
      <c r="M18" s="531">
        <v>0</v>
      </c>
      <c r="N18" s="531">
        <v>0</v>
      </c>
      <c r="O18" s="531">
        <v>0</v>
      </c>
      <c r="P18" s="531">
        <v>210000</v>
      </c>
      <c r="Q18" s="531">
        <v>210000</v>
      </c>
      <c r="R18" s="531">
        <v>0</v>
      </c>
      <c r="S18" s="531">
        <v>0</v>
      </c>
    </row>
    <row r="19" spans="1:19" ht="14.25" customHeight="1" thickBot="1">
      <c r="A19" s="520"/>
      <c r="B19" s="520"/>
      <c r="C19" s="521"/>
      <c r="D19" s="521"/>
      <c r="E19" s="518" t="s">
        <v>333</v>
      </c>
      <c r="F19" s="530">
        <v>0</v>
      </c>
      <c r="G19" s="530">
        <v>0</v>
      </c>
      <c r="H19" s="530">
        <v>0</v>
      </c>
      <c r="I19" s="530">
        <v>0</v>
      </c>
      <c r="J19" s="530">
        <v>0</v>
      </c>
      <c r="K19" s="530">
        <v>0</v>
      </c>
      <c r="L19" s="530">
        <v>0</v>
      </c>
      <c r="M19" s="530">
        <v>0</v>
      </c>
      <c r="N19" s="530">
        <v>0</v>
      </c>
      <c r="O19" s="530">
        <v>0</v>
      </c>
      <c r="P19" s="530">
        <v>0</v>
      </c>
      <c r="Q19" s="530">
        <v>0</v>
      </c>
      <c r="R19" s="530">
        <v>0</v>
      </c>
      <c r="S19" s="530">
        <v>0</v>
      </c>
    </row>
    <row r="20" spans="1:19" ht="14.25" customHeight="1" thickBot="1">
      <c r="A20" s="520"/>
      <c r="B20" s="520"/>
      <c r="C20" s="521"/>
      <c r="D20" s="521"/>
      <c r="E20" s="518" t="s">
        <v>334</v>
      </c>
      <c r="F20" s="530">
        <v>20000</v>
      </c>
      <c r="G20" s="530">
        <v>0</v>
      </c>
      <c r="H20" s="530">
        <v>0</v>
      </c>
      <c r="I20" s="530">
        <v>0</v>
      </c>
      <c r="J20" s="530">
        <v>0</v>
      </c>
      <c r="K20" s="530">
        <v>0</v>
      </c>
      <c r="L20" s="530">
        <v>0</v>
      </c>
      <c r="M20" s="530">
        <v>0</v>
      </c>
      <c r="N20" s="530">
        <v>0</v>
      </c>
      <c r="O20" s="530">
        <v>0</v>
      </c>
      <c r="P20" s="530">
        <v>20000</v>
      </c>
      <c r="Q20" s="530">
        <v>20000</v>
      </c>
      <c r="R20" s="530">
        <v>0</v>
      </c>
      <c r="S20" s="530">
        <v>0</v>
      </c>
    </row>
    <row r="21" spans="1:19" ht="14.25" customHeight="1" thickBot="1">
      <c r="A21" s="520"/>
      <c r="B21" s="520"/>
      <c r="C21" s="521"/>
      <c r="D21" s="521"/>
      <c r="E21" s="518" t="s">
        <v>335</v>
      </c>
      <c r="F21" s="530">
        <v>230000</v>
      </c>
      <c r="G21" s="530">
        <v>0</v>
      </c>
      <c r="H21" s="530">
        <v>0</v>
      </c>
      <c r="I21" s="530">
        <v>0</v>
      </c>
      <c r="J21" s="530">
        <v>0</v>
      </c>
      <c r="K21" s="530">
        <v>0</v>
      </c>
      <c r="L21" s="530">
        <v>0</v>
      </c>
      <c r="M21" s="530">
        <v>0</v>
      </c>
      <c r="N21" s="530">
        <v>0</v>
      </c>
      <c r="O21" s="530">
        <v>0</v>
      </c>
      <c r="P21" s="530">
        <v>230000</v>
      </c>
      <c r="Q21" s="530">
        <v>230000</v>
      </c>
      <c r="R21" s="530">
        <v>0</v>
      </c>
      <c r="S21" s="530">
        <v>0</v>
      </c>
    </row>
    <row r="22" spans="1:19" ht="14.25" customHeight="1" thickBot="1">
      <c r="A22" s="520"/>
      <c r="B22" s="520"/>
      <c r="C22" s="520">
        <v>6210</v>
      </c>
      <c r="D22" s="521" t="s">
        <v>336</v>
      </c>
      <c r="E22" s="522" t="s">
        <v>332</v>
      </c>
      <c r="F22" s="531">
        <v>210000</v>
      </c>
      <c r="G22" s="531">
        <v>0</v>
      </c>
      <c r="H22" s="531">
        <v>0</v>
      </c>
      <c r="I22" s="531">
        <v>0</v>
      </c>
      <c r="J22" s="531">
        <v>0</v>
      </c>
      <c r="K22" s="531">
        <v>0</v>
      </c>
      <c r="L22" s="531">
        <v>0</v>
      </c>
      <c r="M22" s="531">
        <v>0</v>
      </c>
      <c r="N22" s="531">
        <v>0</v>
      </c>
      <c r="O22" s="531">
        <v>0</v>
      </c>
      <c r="P22" s="531">
        <v>210000</v>
      </c>
      <c r="Q22" s="531">
        <v>210000</v>
      </c>
      <c r="R22" s="531">
        <v>0</v>
      </c>
      <c r="S22" s="531">
        <v>0</v>
      </c>
    </row>
    <row r="23" spans="1:19" ht="14.25" customHeight="1" thickBot="1">
      <c r="A23" s="520"/>
      <c r="B23" s="520"/>
      <c r="C23" s="520"/>
      <c r="D23" s="521"/>
      <c r="E23" s="518" t="s">
        <v>333</v>
      </c>
      <c r="F23" s="530">
        <v>0</v>
      </c>
      <c r="G23" s="530">
        <v>0</v>
      </c>
      <c r="H23" s="530">
        <v>0</v>
      </c>
      <c r="I23" s="530">
        <v>0</v>
      </c>
      <c r="J23" s="530">
        <v>0</v>
      </c>
      <c r="K23" s="530">
        <v>0</v>
      </c>
      <c r="L23" s="530">
        <v>0</v>
      </c>
      <c r="M23" s="530">
        <v>0</v>
      </c>
      <c r="N23" s="530">
        <v>0</v>
      </c>
      <c r="O23" s="530">
        <v>0</v>
      </c>
      <c r="P23" s="530">
        <v>0</v>
      </c>
      <c r="Q23" s="530">
        <v>0</v>
      </c>
      <c r="R23" s="530">
        <v>0</v>
      </c>
      <c r="S23" s="530">
        <v>0</v>
      </c>
    </row>
    <row r="24" spans="1:19" ht="14.25" customHeight="1" thickBot="1">
      <c r="A24" s="520"/>
      <c r="B24" s="520"/>
      <c r="C24" s="520"/>
      <c r="D24" s="521"/>
      <c r="E24" s="518" t="s">
        <v>334</v>
      </c>
      <c r="F24" s="530">
        <v>20000</v>
      </c>
      <c r="G24" s="530">
        <v>0</v>
      </c>
      <c r="H24" s="530">
        <v>0</v>
      </c>
      <c r="I24" s="530">
        <v>0</v>
      </c>
      <c r="J24" s="530">
        <v>0</v>
      </c>
      <c r="K24" s="530">
        <v>0</v>
      </c>
      <c r="L24" s="530">
        <v>0</v>
      </c>
      <c r="M24" s="530">
        <v>0</v>
      </c>
      <c r="N24" s="530">
        <v>0</v>
      </c>
      <c r="O24" s="530">
        <v>0</v>
      </c>
      <c r="P24" s="530">
        <v>20000</v>
      </c>
      <c r="Q24" s="530">
        <v>20000</v>
      </c>
      <c r="R24" s="530">
        <v>0</v>
      </c>
      <c r="S24" s="530">
        <v>0</v>
      </c>
    </row>
    <row r="25" spans="1:19" ht="14.25" customHeight="1">
      <c r="A25" s="520"/>
      <c r="B25" s="520"/>
      <c r="C25" s="520"/>
      <c r="D25" s="521"/>
      <c r="E25" s="518" t="s">
        <v>335</v>
      </c>
      <c r="F25" s="530">
        <v>230000</v>
      </c>
      <c r="G25" s="530">
        <v>0</v>
      </c>
      <c r="H25" s="530">
        <v>0</v>
      </c>
      <c r="I25" s="530">
        <v>0</v>
      </c>
      <c r="J25" s="530">
        <v>0</v>
      </c>
      <c r="K25" s="530">
        <v>0</v>
      </c>
      <c r="L25" s="530">
        <v>0</v>
      </c>
      <c r="M25" s="530">
        <v>0</v>
      </c>
      <c r="N25" s="530">
        <v>0</v>
      </c>
      <c r="O25" s="530">
        <v>0</v>
      </c>
      <c r="P25" s="530">
        <v>230000</v>
      </c>
      <c r="Q25" s="530">
        <v>230000</v>
      </c>
      <c r="R25" s="530">
        <v>0</v>
      </c>
      <c r="S25" s="530">
        <v>0</v>
      </c>
    </row>
    <row r="26" spans="1:19" ht="14.25" customHeight="1">
      <c r="A26" s="516">
        <v>20</v>
      </c>
      <c r="B26" s="516"/>
      <c r="C26" s="517" t="s">
        <v>398</v>
      </c>
      <c r="D26" s="517"/>
      <c r="E26" s="518" t="s">
        <v>332</v>
      </c>
      <c r="F26" s="530">
        <v>3800</v>
      </c>
      <c r="G26" s="530">
        <v>3800</v>
      </c>
      <c r="H26" s="530">
        <v>3800</v>
      </c>
      <c r="I26" s="530">
        <v>0</v>
      </c>
      <c r="J26" s="530">
        <v>3800</v>
      </c>
      <c r="K26" s="530">
        <v>0</v>
      </c>
      <c r="L26" s="530">
        <v>0</v>
      </c>
      <c r="M26" s="530">
        <v>0</v>
      </c>
      <c r="N26" s="530">
        <v>0</v>
      </c>
      <c r="O26" s="530">
        <v>0</v>
      </c>
      <c r="P26" s="530">
        <v>0</v>
      </c>
      <c r="Q26" s="530">
        <v>0</v>
      </c>
      <c r="R26" s="530">
        <v>0</v>
      </c>
      <c r="S26" s="530">
        <v>0</v>
      </c>
    </row>
    <row r="27" spans="1:19" ht="14.25" customHeight="1">
      <c r="A27" s="516"/>
      <c r="B27" s="516"/>
      <c r="C27" s="517"/>
      <c r="D27" s="517"/>
      <c r="E27" s="518" t="s">
        <v>333</v>
      </c>
      <c r="F27" s="530">
        <v>0</v>
      </c>
      <c r="G27" s="530">
        <v>0</v>
      </c>
      <c r="H27" s="530">
        <v>0</v>
      </c>
      <c r="I27" s="530">
        <v>0</v>
      </c>
      <c r="J27" s="530">
        <v>0</v>
      </c>
      <c r="K27" s="530">
        <v>0</v>
      </c>
      <c r="L27" s="530">
        <v>0</v>
      </c>
      <c r="M27" s="530">
        <v>0</v>
      </c>
      <c r="N27" s="530">
        <v>0</v>
      </c>
      <c r="O27" s="530">
        <v>0</v>
      </c>
      <c r="P27" s="530">
        <v>0</v>
      </c>
      <c r="Q27" s="530">
        <v>0</v>
      </c>
      <c r="R27" s="530">
        <v>0</v>
      </c>
      <c r="S27" s="530">
        <v>0</v>
      </c>
    </row>
    <row r="28" spans="1:19" ht="14.25" customHeight="1">
      <c r="A28" s="516"/>
      <c r="B28" s="516"/>
      <c r="C28" s="517"/>
      <c r="D28" s="517"/>
      <c r="E28" s="518" t="s">
        <v>334</v>
      </c>
      <c r="F28" s="530">
        <v>95</v>
      </c>
      <c r="G28" s="530">
        <v>95</v>
      </c>
      <c r="H28" s="530">
        <v>95</v>
      </c>
      <c r="I28" s="530">
        <v>0</v>
      </c>
      <c r="J28" s="530">
        <v>95</v>
      </c>
      <c r="K28" s="530">
        <v>0</v>
      </c>
      <c r="L28" s="530">
        <v>0</v>
      </c>
      <c r="M28" s="530">
        <v>0</v>
      </c>
      <c r="N28" s="530">
        <v>0</v>
      </c>
      <c r="O28" s="530">
        <v>0</v>
      </c>
      <c r="P28" s="530">
        <v>0</v>
      </c>
      <c r="Q28" s="530">
        <v>0</v>
      </c>
      <c r="R28" s="530">
        <v>0</v>
      </c>
      <c r="S28" s="530">
        <v>0</v>
      </c>
    </row>
    <row r="29" spans="1:19" ht="14.25" customHeight="1" thickBot="1">
      <c r="A29" s="516"/>
      <c r="B29" s="516"/>
      <c r="C29" s="517"/>
      <c r="D29" s="517"/>
      <c r="E29" s="518" t="s">
        <v>335</v>
      </c>
      <c r="F29" s="530">
        <v>3895</v>
      </c>
      <c r="G29" s="530">
        <v>3895</v>
      </c>
      <c r="H29" s="530">
        <v>3895</v>
      </c>
      <c r="I29" s="530">
        <v>0</v>
      </c>
      <c r="J29" s="530">
        <v>3895</v>
      </c>
      <c r="K29" s="530">
        <v>0</v>
      </c>
      <c r="L29" s="530">
        <v>0</v>
      </c>
      <c r="M29" s="530">
        <v>0</v>
      </c>
      <c r="N29" s="530">
        <v>0</v>
      </c>
      <c r="O29" s="530">
        <v>0</v>
      </c>
      <c r="P29" s="530">
        <v>0</v>
      </c>
      <c r="Q29" s="530">
        <v>0</v>
      </c>
      <c r="R29" s="530">
        <v>0</v>
      </c>
      <c r="S29" s="530">
        <v>0</v>
      </c>
    </row>
    <row r="30" spans="1:19" ht="14.25" customHeight="1" thickBot="1">
      <c r="A30" s="520"/>
      <c r="B30" s="520">
        <v>2095</v>
      </c>
      <c r="C30" s="521" t="s">
        <v>271</v>
      </c>
      <c r="D30" s="521"/>
      <c r="E30" s="522" t="s">
        <v>332</v>
      </c>
      <c r="F30" s="531">
        <v>3800</v>
      </c>
      <c r="G30" s="531">
        <v>3800</v>
      </c>
      <c r="H30" s="531">
        <v>3800</v>
      </c>
      <c r="I30" s="531">
        <v>0</v>
      </c>
      <c r="J30" s="531">
        <v>3800</v>
      </c>
      <c r="K30" s="531">
        <v>0</v>
      </c>
      <c r="L30" s="531">
        <v>0</v>
      </c>
      <c r="M30" s="531">
        <v>0</v>
      </c>
      <c r="N30" s="531">
        <v>0</v>
      </c>
      <c r="O30" s="531">
        <v>0</v>
      </c>
      <c r="P30" s="531">
        <v>0</v>
      </c>
      <c r="Q30" s="531">
        <v>0</v>
      </c>
      <c r="R30" s="531">
        <v>0</v>
      </c>
      <c r="S30" s="531">
        <v>0</v>
      </c>
    </row>
    <row r="31" spans="1:19" ht="14.25" customHeight="1" thickBot="1">
      <c r="A31" s="520"/>
      <c r="B31" s="520"/>
      <c r="C31" s="521"/>
      <c r="D31" s="521"/>
      <c r="E31" s="518" t="s">
        <v>333</v>
      </c>
      <c r="F31" s="530">
        <v>0</v>
      </c>
      <c r="G31" s="530">
        <v>0</v>
      </c>
      <c r="H31" s="530">
        <v>0</v>
      </c>
      <c r="I31" s="530">
        <v>0</v>
      </c>
      <c r="J31" s="530">
        <v>0</v>
      </c>
      <c r="K31" s="530">
        <v>0</v>
      </c>
      <c r="L31" s="530">
        <v>0</v>
      </c>
      <c r="M31" s="530">
        <v>0</v>
      </c>
      <c r="N31" s="530">
        <v>0</v>
      </c>
      <c r="O31" s="530">
        <v>0</v>
      </c>
      <c r="P31" s="530">
        <v>0</v>
      </c>
      <c r="Q31" s="530">
        <v>0</v>
      </c>
      <c r="R31" s="530">
        <v>0</v>
      </c>
      <c r="S31" s="530">
        <v>0</v>
      </c>
    </row>
    <row r="32" spans="1:19" ht="14.25" customHeight="1" thickBot="1">
      <c r="A32" s="520"/>
      <c r="B32" s="520"/>
      <c r="C32" s="521"/>
      <c r="D32" s="521"/>
      <c r="E32" s="518" t="s">
        <v>334</v>
      </c>
      <c r="F32" s="530">
        <v>95</v>
      </c>
      <c r="G32" s="530">
        <v>95</v>
      </c>
      <c r="H32" s="530">
        <v>95</v>
      </c>
      <c r="I32" s="530">
        <v>0</v>
      </c>
      <c r="J32" s="530">
        <v>95</v>
      </c>
      <c r="K32" s="530">
        <v>0</v>
      </c>
      <c r="L32" s="530">
        <v>0</v>
      </c>
      <c r="M32" s="530">
        <v>0</v>
      </c>
      <c r="N32" s="530">
        <v>0</v>
      </c>
      <c r="O32" s="530">
        <v>0</v>
      </c>
      <c r="P32" s="530">
        <v>0</v>
      </c>
      <c r="Q32" s="530">
        <v>0</v>
      </c>
      <c r="R32" s="530">
        <v>0</v>
      </c>
      <c r="S32" s="530">
        <v>0</v>
      </c>
    </row>
    <row r="33" spans="1:19" ht="14.25" customHeight="1" thickBot="1">
      <c r="A33" s="520"/>
      <c r="B33" s="520"/>
      <c r="C33" s="521"/>
      <c r="D33" s="521"/>
      <c r="E33" s="518" t="s">
        <v>335</v>
      </c>
      <c r="F33" s="530">
        <v>3895</v>
      </c>
      <c r="G33" s="530">
        <v>3895</v>
      </c>
      <c r="H33" s="530">
        <v>3895</v>
      </c>
      <c r="I33" s="530">
        <v>0</v>
      </c>
      <c r="J33" s="530">
        <v>3895</v>
      </c>
      <c r="K33" s="530">
        <v>0</v>
      </c>
      <c r="L33" s="530">
        <v>0</v>
      </c>
      <c r="M33" s="530">
        <v>0</v>
      </c>
      <c r="N33" s="530">
        <v>0</v>
      </c>
      <c r="O33" s="530">
        <v>0</v>
      </c>
      <c r="P33" s="530">
        <v>0</v>
      </c>
      <c r="Q33" s="530">
        <v>0</v>
      </c>
      <c r="R33" s="530">
        <v>0</v>
      </c>
      <c r="S33" s="530">
        <v>0</v>
      </c>
    </row>
    <row r="34" spans="1:19" ht="14.25" customHeight="1" thickBot="1">
      <c r="A34" s="520" t="s">
        <v>136</v>
      </c>
      <c r="B34" s="520"/>
      <c r="C34" s="520">
        <v>4500</v>
      </c>
      <c r="D34" s="521" t="s">
        <v>399</v>
      </c>
      <c r="E34" s="522" t="s">
        <v>332</v>
      </c>
      <c r="F34" s="531">
        <v>800</v>
      </c>
      <c r="G34" s="531">
        <v>800</v>
      </c>
      <c r="H34" s="531">
        <v>800</v>
      </c>
      <c r="I34" s="531">
        <v>0</v>
      </c>
      <c r="J34" s="531">
        <v>800</v>
      </c>
      <c r="K34" s="531">
        <v>0</v>
      </c>
      <c r="L34" s="531">
        <v>0</v>
      </c>
      <c r="M34" s="531">
        <v>0</v>
      </c>
      <c r="N34" s="531">
        <v>0</v>
      </c>
      <c r="O34" s="531">
        <v>0</v>
      </c>
      <c r="P34" s="531">
        <v>0</v>
      </c>
      <c r="Q34" s="531">
        <v>0</v>
      </c>
      <c r="R34" s="531">
        <v>0</v>
      </c>
      <c r="S34" s="531">
        <v>0</v>
      </c>
    </row>
    <row r="35" spans="1:19" ht="14.25" customHeight="1" thickBot="1">
      <c r="A35" s="520"/>
      <c r="B35" s="520"/>
      <c r="C35" s="520"/>
      <c r="D35" s="521"/>
      <c r="E35" s="518" t="s">
        <v>333</v>
      </c>
      <c r="F35" s="530">
        <v>0</v>
      </c>
      <c r="G35" s="530">
        <v>0</v>
      </c>
      <c r="H35" s="530">
        <v>0</v>
      </c>
      <c r="I35" s="530">
        <v>0</v>
      </c>
      <c r="J35" s="530">
        <v>0</v>
      </c>
      <c r="K35" s="530">
        <v>0</v>
      </c>
      <c r="L35" s="530">
        <v>0</v>
      </c>
      <c r="M35" s="530">
        <v>0</v>
      </c>
      <c r="N35" s="530">
        <v>0</v>
      </c>
      <c r="O35" s="530">
        <v>0</v>
      </c>
      <c r="P35" s="530">
        <v>0</v>
      </c>
      <c r="Q35" s="530">
        <v>0</v>
      </c>
      <c r="R35" s="530">
        <v>0</v>
      </c>
      <c r="S35" s="530">
        <v>0</v>
      </c>
    </row>
    <row r="36" spans="1:19" ht="14.25" customHeight="1" thickBot="1">
      <c r="A36" s="520"/>
      <c r="B36" s="520"/>
      <c r="C36" s="520"/>
      <c r="D36" s="521"/>
      <c r="E36" s="518" t="s">
        <v>334</v>
      </c>
      <c r="F36" s="530">
        <v>95</v>
      </c>
      <c r="G36" s="530">
        <v>95</v>
      </c>
      <c r="H36" s="530">
        <v>95</v>
      </c>
      <c r="I36" s="530">
        <v>0</v>
      </c>
      <c r="J36" s="530">
        <v>95</v>
      </c>
      <c r="K36" s="530">
        <v>0</v>
      </c>
      <c r="L36" s="530">
        <v>0</v>
      </c>
      <c r="M36" s="530">
        <v>0</v>
      </c>
      <c r="N36" s="530">
        <v>0</v>
      </c>
      <c r="O36" s="530">
        <v>0</v>
      </c>
      <c r="P36" s="530">
        <v>0</v>
      </c>
      <c r="Q36" s="530">
        <v>0</v>
      </c>
      <c r="R36" s="530">
        <v>0</v>
      </c>
      <c r="S36" s="530">
        <v>0</v>
      </c>
    </row>
    <row r="37" spans="1:19" ht="14.25" customHeight="1">
      <c r="A37" s="520"/>
      <c r="B37" s="520"/>
      <c r="C37" s="520"/>
      <c r="D37" s="521"/>
      <c r="E37" s="518" t="s">
        <v>335</v>
      </c>
      <c r="F37" s="530">
        <v>895</v>
      </c>
      <c r="G37" s="530">
        <v>895</v>
      </c>
      <c r="H37" s="530">
        <v>895</v>
      </c>
      <c r="I37" s="530">
        <v>0</v>
      </c>
      <c r="J37" s="530">
        <v>895</v>
      </c>
      <c r="K37" s="530">
        <v>0</v>
      </c>
      <c r="L37" s="530">
        <v>0</v>
      </c>
      <c r="M37" s="530">
        <v>0</v>
      </c>
      <c r="N37" s="530">
        <v>0</v>
      </c>
      <c r="O37" s="530">
        <v>0</v>
      </c>
      <c r="P37" s="530">
        <v>0</v>
      </c>
      <c r="Q37" s="530">
        <v>0</v>
      </c>
      <c r="R37" s="530">
        <v>0</v>
      </c>
      <c r="S37" s="530">
        <v>0</v>
      </c>
    </row>
    <row r="38" spans="1:19" ht="14.25" customHeight="1">
      <c r="A38" s="516">
        <v>600</v>
      </c>
      <c r="B38" s="516"/>
      <c r="C38" s="517" t="s">
        <v>339</v>
      </c>
      <c r="D38" s="517"/>
      <c r="E38" s="518" t="s">
        <v>332</v>
      </c>
      <c r="F38" s="530">
        <v>1774230</v>
      </c>
      <c r="G38" s="530">
        <v>767230</v>
      </c>
      <c r="H38" s="530">
        <v>736730</v>
      </c>
      <c r="I38" s="530">
        <v>28490</v>
      </c>
      <c r="J38" s="530">
        <v>708240</v>
      </c>
      <c r="K38" s="530">
        <v>0</v>
      </c>
      <c r="L38" s="530">
        <v>30500</v>
      </c>
      <c r="M38" s="530">
        <v>0</v>
      </c>
      <c r="N38" s="530">
        <v>0</v>
      </c>
      <c r="O38" s="530">
        <v>0</v>
      </c>
      <c r="P38" s="530">
        <v>1007000</v>
      </c>
      <c r="Q38" s="530">
        <v>1007000</v>
      </c>
      <c r="R38" s="530">
        <v>0</v>
      </c>
      <c r="S38" s="530">
        <v>0</v>
      </c>
    </row>
    <row r="39" spans="1:19" ht="14.25" customHeight="1">
      <c r="A39" s="516"/>
      <c r="B39" s="516"/>
      <c r="C39" s="517"/>
      <c r="D39" s="517"/>
      <c r="E39" s="518" t="s">
        <v>333</v>
      </c>
      <c r="F39" s="530">
        <v>-10000</v>
      </c>
      <c r="G39" s="530">
        <v>-10000</v>
      </c>
      <c r="H39" s="530">
        <v>-10000</v>
      </c>
      <c r="I39" s="530">
        <v>0</v>
      </c>
      <c r="J39" s="530">
        <v>-10000</v>
      </c>
      <c r="K39" s="530">
        <v>0</v>
      </c>
      <c r="L39" s="530">
        <v>0</v>
      </c>
      <c r="M39" s="530">
        <v>0</v>
      </c>
      <c r="N39" s="530">
        <v>0</v>
      </c>
      <c r="O39" s="530">
        <v>0</v>
      </c>
      <c r="P39" s="530">
        <v>0</v>
      </c>
      <c r="Q39" s="530">
        <v>0</v>
      </c>
      <c r="R39" s="530">
        <v>0</v>
      </c>
      <c r="S39" s="530">
        <v>0</v>
      </c>
    </row>
    <row r="40" spans="1:19" ht="14.25" customHeight="1">
      <c r="A40" s="516"/>
      <c r="B40" s="516"/>
      <c r="C40" s="517"/>
      <c r="D40" s="517"/>
      <c r="E40" s="518" t="s">
        <v>334</v>
      </c>
      <c r="F40" s="530">
        <v>20328</v>
      </c>
      <c r="G40" s="530">
        <v>20328</v>
      </c>
      <c r="H40" s="530">
        <v>20328</v>
      </c>
      <c r="I40" s="530">
        <v>328</v>
      </c>
      <c r="J40" s="530">
        <v>20000</v>
      </c>
      <c r="K40" s="530">
        <v>0</v>
      </c>
      <c r="L40" s="530">
        <v>0</v>
      </c>
      <c r="M40" s="530">
        <v>0</v>
      </c>
      <c r="N40" s="530">
        <v>0</v>
      </c>
      <c r="O40" s="530">
        <v>0</v>
      </c>
      <c r="P40" s="530">
        <v>0</v>
      </c>
      <c r="Q40" s="530">
        <v>0</v>
      </c>
      <c r="R40" s="530">
        <v>0</v>
      </c>
      <c r="S40" s="530">
        <v>0</v>
      </c>
    </row>
    <row r="41" spans="1:19" ht="14.25" customHeight="1">
      <c r="A41" s="516"/>
      <c r="B41" s="516"/>
      <c r="C41" s="517"/>
      <c r="D41" s="517"/>
      <c r="E41" s="518" t="s">
        <v>335</v>
      </c>
      <c r="F41" s="530">
        <v>1784558</v>
      </c>
      <c r="G41" s="530">
        <v>777558</v>
      </c>
      <c r="H41" s="530">
        <v>747058</v>
      </c>
      <c r="I41" s="530">
        <v>28818</v>
      </c>
      <c r="J41" s="530">
        <v>718240</v>
      </c>
      <c r="K41" s="530">
        <v>0</v>
      </c>
      <c r="L41" s="530">
        <v>30500</v>
      </c>
      <c r="M41" s="530">
        <v>0</v>
      </c>
      <c r="N41" s="530">
        <v>0</v>
      </c>
      <c r="O41" s="530">
        <v>0</v>
      </c>
      <c r="P41" s="530">
        <v>1007000</v>
      </c>
      <c r="Q41" s="530">
        <v>1007000</v>
      </c>
      <c r="R41" s="530">
        <v>0</v>
      </c>
      <c r="S41" s="530">
        <v>0</v>
      </c>
    </row>
    <row r="42" spans="1:19" ht="12.75" customHeight="1">
      <c r="A42" s="488" t="s">
        <v>5</v>
      </c>
      <c r="B42" s="488" t="s">
        <v>101</v>
      </c>
      <c r="C42" s="489" t="s">
        <v>7</v>
      </c>
      <c r="D42" s="490"/>
      <c r="E42" s="491"/>
      <c r="F42" s="492" t="s">
        <v>307</v>
      </c>
      <c r="G42" s="488" t="s">
        <v>308</v>
      </c>
      <c r="H42" s="488"/>
      <c r="I42" s="488"/>
      <c r="J42" s="488"/>
      <c r="K42" s="488"/>
      <c r="L42" s="488"/>
      <c r="M42" s="488"/>
      <c r="N42" s="488"/>
      <c r="O42" s="488"/>
      <c r="P42" s="488"/>
      <c r="Q42" s="488"/>
      <c r="R42" s="488"/>
      <c r="S42" s="488"/>
    </row>
    <row r="43" spans="1:19" ht="9.75" customHeight="1">
      <c r="A43" s="488"/>
      <c r="B43" s="488"/>
      <c r="C43" s="489"/>
      <c r="D43" s="493"/>
      <c r="E43" s="494"/>
      <c r="F43" s="492"/>
      <c r="G43" s="488" t="s">
        <v>309</v>
      </c>
      <c r="H43" s="488" t="s">
        <v>105</v>
      </c>
      <c r="I43" s="488"/>
      <c r="J43" s="488"/>
      <c r="K43" s="488"/>
      <c r="L43" s="488"/>
      <c r="M43" s="488"/>
      <c r="N43" s="488"/>
      <c r="O43" s="488"/>
      <c r="P43" s="488" t="s">
        <v>310</v>
      </c>
      <c r="Q43" s="488" t="s">
        <v>105</v>
      </c>
      <c r="R43" s="488"/>
      <c r="S43" s="488"/>
    </row>
    <row r="44" spans="1:19" ht="7.5" customHeight="1">
      <c r="A44" s="488"/>
      <c r="B44" s="488"/>
      <c r="C44" s="489"/>
      <c r="D44" s="493"/>
      <c r="E44" s="494"/>
      <c r="F44" s="492"/>
      <c r="G44" s="488"/>
      <c r="H44" s="488"/>
      <c r="I44" s="488"/>
      <c r="J44" s="488"/>
      <c r="K44" s="488"/>
      <c r="L44" s="488"/>
      <c r="M44" s="488"/>
      <c r="N44" s="488"/>
      <c r="O44" s="488"/>
      <c r="P44" s="488"/>
      <c r="Q44" s="488" t="s">
        <v>311</v>
      </c>
      <c r="R44" s="488" t="s">
        <v>107</v>
      </c>
      <c r="S44" s="488" t="s">
        <v>312</v>
      </c>
    </row>
    <row r="45" spans="1:19" ht="8.25" customHeight="1">
      <c r="A45" s="488"/>
      <c r="B45" s="488"/>
      <c r="C45" s="489"/>
      <c r="D45" s="495" t="s">
        <v>154</v>
      </c>
      <c r="E45" s="496"/>
      <c r="F45" s="492"/>
      <c r="G45" s="488"/>
      <c r="H45" s="488" t="s">
        <v>313</v>
      </c>
      <c r="I45" s="488" t="s">
        <v>105</v>
      </c>
      <c r="J45" s="488"/>
      <c r="K45" s="488" t="s">
        <v>314</v>
      </c>
      <c r="L45" s="488" t="s">
        <v>315</v>
      </c>
      <c r="M45" s="488" t="s">
        <v>316</v>
      </c>
      <c r="N45" s="488" t="s">
        <v>317</v>
      </c>
      <c r="O45" s="488" t="s">
        <v>318</v>
      </c>
      <c r="P45" s="488"/>
      <c r="Q45" s="488"/>
      <c r="R45" s="488"/>
      <c r="S45" s="488"/>
    </row>
    <row r="46" spans="1:19" ht="3.75" customHeight="1">
      <c r="A46" s="488"/>
      <c r="B46" s="488"/>
      <c r="C46" s="489"/>
      <c r="D46" s="493"/>
      <c r="E46" s="494"/>
      <c r="F46" s="492"/>
      <c r="G46" s="488"/>
      <c r="H46" s="488"/>
      <c r="I46" s="488"/>
      <c r="J46" s="488"/>
      <c r="K46" s="488"/>
      <c r="L46" s="488"/>
      <c r="M46" s="488"/>
      <c r="N46" s="488"/>
      <c r="O46" s="488"/>
      <c r="P46" s="488"/>
      <c r="Q46" s="488"/>
      <c r="R46" s="488" t="s">
        <v>319</v>
      </c>
      <c r="S46" s="488"/>
    </row>
    <row r="47" spans="1:19" ht="67.5" customHeight="1">
      <c r="A47" s="488"/>
      <c r="B47" s="488"/>
      <c r="C47" s="489"/>
      <c r="D47" s="497"/>
      <c r="E47" s="498"/>
      <c r="F47" s="492"/>
      <c r="G47" s="488"/>
      <c r="H47" s="488"/>
      <c r="I47" s="499" t="s">
        <v>320</v>
      </c>
      <c r="J47" s="499" t="s">
        <v>321</v>
      </c>
      <c r="K47" s="488"/>
      <c r="L47" s="488"/>
      <c r="M47" s="488"/>
      <c r="N47" s="488"/>
      <c r="O47" s="488"/>
      <c r="P47" s="488"/>
      <c r="Q47" s="488"/>
      <c r="R47" s="488"/>
      <c r="S47" s="488"/>
    </row>
    <row r="48" spans="1:19" ht="12" customHeight="1" thickBot="1">
      <c r="A48" s="500" t="s">
        <v>258</v>
      </c>
      <c r="B48" s="500" t="s">
        <v>259</v>
      </c>
      <c r="C48" s="500" t="s">
        <v>260</v>
      </c>
      <c r="D48" s="501">
        <v>4</v>
      </c>
      <c r="E48" s="502"/>
      <c r="F48" s="500" t="s">
        <v>262</v>
      </c>
      <c r="G48" s="500" t="s">
        <v>263</v>
      </c>
      <c r="H48" s="500" t="s">
        <v>264</v>
      </c>
      <c r="I48" s="500" t="s">
        <v>265</v>
      </c>
      <c r="J48" s="500" t="s">
        <v>322</v>
      </c>
      <c r="K48" s="500" t="s">
        <v>323</v>
      </c>
      <c r="L48" s="500" t="s">
        <v>324</v>
      </c>
      <c r="M48" s="500" t="s">
        <v>325</v>
      </c>
      <c r="N48" s="500" t="s">
        <v>326</v>
      </c>
      <c r="O48" s="500" t="s">
        <v>327</v>
      </c>
      <c r="P48" s="500" t="s">
        <v>328</v>
      </c>
      <c r="Q48" s="500" t="s">
        <v>329</v>
      </c>
      <c r="R48" s="503" t="s">
        <v>330</v>
      </c>
      <c r="S48" s="500" t="s">
        <v>331</v>
      </c>
    </row>
    <row r="49" spans="1:19" ht="14.25" customHeight="1" thickBot="1">
      <c r="A49" s="520"/>
      <c r="B49" s="520">
        <v>60013</v>
      </c>
      <c r="C49" s="521" t="s">
        <v>400</v>
      </c>
      <c r="D49" s="521"/>
      <c r="E49" s="522" t="s">
        <v>332</v>
      </c>
      <c r="F49" s="531">
        <v>80000</v>
      </c>
      <c r="G49" s="531">
        <v>0</v>
      </c>
      <c r="H49" s="531">
        <v>0</v>
      </c>
      <c r="I49" s="531">
        <v>0</v>
      </c>
      <c r="J49" s="531">
        <v>0</v>
      </c>
      <c r="K49" s="531">
        <v>0</v>
      </c>
      <c r="L49" s="531">
        <v>0</v>
      </c>
      <c r="M49" s="531">
        <v>0</v>
      </c>
      <c r="N49" s="531">
        <v>0</v>
      </c>
      <c r="O49" s="531">
        <v>0</v>
      </c>
      <c r="P49" s="531">
        <v>80000</v>
      </c>
      <c r="Q49" s="531">
        <v>80000</v>
      </c>
      <c r="R49" s="531">
        <v>0</v>
      </c>
      <c r="S49" s="531">
        <v>0</v>
      </c>
    </row>
    <row r="50" spans="1:19" ht="14.25" customHeight="1" thickBot="1">
      <c r="A50" s="520"/>
      <c r="B50" s="520"/>
      <c r="C50" s="521"/>
      <c r="D50" s="521"/>
      <c r="E50" s="518" t="s">
        <v>333</v>
      </c>
      <c r="F50" s="530">
        <v>0</v>
      </c>
      <c r="G50" s="530">
        <v>0</v>
      </c>
      <c r="H50" s="530">
        <v>0</v>
      </c>
      <c r="I50" s="530">
        <v>0</v>
      </c>
      <c r="J50" s="530">
        <v>0</v>
      </c>
      <c r="K50" s="530">
        <v>0</v>
      </c>
      <c r="L50" s="530">
        <v>0</v>
      </c>
      <c r="M50" s="530">
        <v>0</v>
      </c>
      <c r="N50" s="530">
        <v>0</v>
      </c>
      <c r="O50" s="530">
        <v>0</v>
      </c>
      <c r="P50" s="530">
        <v>0</v>
      </c>
      <c r="Q50" s="530">
        <v>0</v>
      </c>
      <c r="R50" s="530">
        <v>0</v>
      </c>
      <c r="S50" s="530">
        <v>0</v>
      </c>
    </row>
    <row r="51" spans="1:19" ht="14.25" customHeight="1" thickBot="1">
      <c r="A51" s="520"/>
      <c r="B51" s="520"/>
      <c r="C51" s="521"/>
      <c r="D51" s="521"/>
      <c r="E51" s="518" t="s">
        <v>334</v>
      </c>
      <c r="F51" s="530">
        <v>20000</v>
      </c>
      <c r="G51" s="530">
        <v>20000</v>
      </c>
      <c r="H51" s="530">
        <v>20000</v>
      </c>
      <c r="I51" s="530">
        <v>0</v>
      </c>
      <c r="J51" s="530">
        <v>20000</v>
      </c>
      <c r="K51" s="530">
        <v>0</v>
      </c>
      <c r="L51" s="530">
        <v>0</v>
      </c>
      <c r="M51" s="530">
        <v>0</v>
      </c>
      <c r="N51" s="530">
        <v>0</v>
      </c>
      <c r="O51" s="530">
        <v>0</v>
      </c>
      <c r="P51" s="530">
        <v>0</v>
      </c>
      <c r="Q51" s="530">
        <v>0</v>
      </c>
      <c r="R51" s="530">
        <v>0</v>
      </c>
      <c r="S51" s="530">
        <v>0</v>
      </c>
    </row>
    <row r="52" spans="1:19" ht="14.25" customHeight="1" thickBot="1">
      <c r="A52" s="520"/>
      <c r="B52" s="520"/>
      <c r="C52" s="521"/>
      <c r="D52" s="521"/>
      <c r="E52" s="518" t="s">
        <v>335</v>
      </c>
      <c r="F52" s="530">
        <v>100000</v>
      </c>
      <c r="G52" s="530">
        <v>20000</v>
      </c>
      <c r="H52" s="530">
        <v>20000</v>
      </c>
      <c r="I52" s="530">
        <v>0</v>
      </c>
      <c r="J52" s="530">
        <v>20000</v>
      </c>
      <c r="K52" s="530">
        <v>0</v>
      </c>
      <c r="L52" s="530">
        <v>0</v>
      </c>
      <c r="M52" s="530">
        <v>0</v>
      </c>
      <c r="N52" s="530">
        <v>0</v>
      </c>
      <c r="O52" s="530">
        <v>0</v>
      </c>
      <c r="P52" s="530">
        <v>80000</v>
      </c>
      <c r="Q52" s="530">
        <v>80000</v>
      </c>
      <c r="R52" s="530">
        <v>0</v>
      </c>
      <c r="S52" s="530">
        <v>0</v>
      </c>
    </row>
    <row r="53" spans="1:19" ht="14.25" customHeight="1" thickBot="1">
      <c r="A53" s="520"/>
      <c r="B53" s="520"/>
      <c r="C53" s="520">
        <v>4300</v>
      </c>
      <c r="D53" s="521" t="s">
        <v>344</v>
      </c>
      <c r="E53" s="522" t="s">
        <v>332</v>
      </c>
      <c r="F53" s="531">
        <v>0</v>
      </c>
      <c r="G53" s="531">
        <v>0</v>
      </c>
      <c r="H53" s="531">
        <v>0</v>
      </c>
      <c r="I53" s="531">
        <v>0</v>
      </c>
      <c r="J53" s="531">
        <v>0</v>
      </c>
      <c r="K53" s="531">
        <v>0</v>
      </c>
      <c r="L53" s="531">
        <v>0</v>
      </c>
      <c r="M53" s="531">
        <v>0</v>
      </c>
      <c r="N53" s="531">
        <v>0</v>
      </c>
      <c r="O53" s="531">
        <v>0</v>
      </c>
      <c r="P53" s="531">
        <v>0</v>
      </c>
      <c r="Q53" s="531">
        <v>0</v>
      </c>
      <c r="R53" s="531">
        <v>0</v>
      </c>
      <c r="S53" s="531">
        <v>0</v>
      </c>
    </row>
    <row r="54" spans="1:19" ht="14.25" customHeight="1" thickBot="1">
      <c r="A54" s="520"/>
      <c r="B54" s="520"/>
      <c r="C54" s="520"/>
      <c r="D54" s="521"/>
      <c r="E54" s="518" t="s">
        <v>333</v>
      </c>
      <c r="F54" s="530">
        <v>0</v>
      </c>
      <c r="G54" s="530">
        <v>0</v>
      </c>
      <c r="H54" s="530">
        <v>0</v>
      </c>
      <c r="I54" s="530">
        <v>0</v>
      </c>
      <c r="J54" s="530">
        <v>0</v>
      </c>
      <c r="K54" s="530">
        <v>0</v>
      </c>
      <c r="L54" s="530">
        <v>0</v>
      </c>
      <c r="M54" s="530">
        <v>0</v>
      </c>
      <c r="N54" s="530">
        <v>0</v>
      </c>
      <c r="O54" s="530">
        <v>0</v>
      </c>
      <c r="P54" s="530">
        <v>0</v>
      </c>
      <c r="Q54" s="530">
        <v>0</v>
      </c>
      <c r="R54" s="530">
        <v>0</v>
      </c>
      <c r="S54" s="530">
        <v>0</v>
      </c>
    </row>
    <row r="55" spans="1:19" ht="14.25" customHeight="1" thickBot="1">
      <c r="A55" s="520"/>
      <c r="B55" s="520"/>
      <c r="C55" s="520"/>
      <c r="D55" s="521"/>
      <c r="E55" s="518" t="s">
        <v>334</v>
      </c>
      <c r="F55" s="530">
        <v>20000</v>
      </c>
      <c r="G55" s="530">
        <v>20000</v>
      </c>
      <c r="H55" s="530">
        <v>20000</v>
      </c>
      <c r="I55" s="530">
        <v>0</v>
      </c>
      <c r="J55" s="530">
        <v>20000</v>
      </c>
      <c r="K55" s="530">
        <v>0</v>
      </c>
      <c r="L55" s="530">
        <v>0</v>
      </c>
      <c r="M55" s="530">
        <v>0</v>
      </c>
      <c r="N55" s="530">
        <v>0</v>
      </c>
      <c r="O55" s="530">
        <v>0</v>
      </c>
      <c r="P55" s="530">
        <v>0</v>
      </c>
      <c r="Q55" s="530">
        <v>0</v>
      </c>
      <c r="R55" s="530">
        <v>0</v>
      </c>
      <c r="S55" s="530">
        <v>0</v>
      </c>
    </row>
    <row r="56" spans="1:19" ht="14.25" customHeight="1" thickBot="1">
      <c r="A56" s="520"/>
      <c r="B56" s="520"/>
      <c r="C56" s="520"/>
      <c r="D56" s="521"/>
      <c r="E56" s="518" t="s">
        <v>335</v>
      </c>
      <c r="F56" s="530">
        <v>20000</v>
      </c>
      <c r="G56" s="530">
        <v>20000</v>
      </c>
      <c r="H56" s="530">
        <v>20000</v>
      </c>
      <c r="I56" s="530">
        <v>0</v>
      </c>
      <c r="J56" s="530">
        <v>20000</v>
      </c>
      <c r="K56" s="530">
        <v>0</v>
      </c>
      <c r="L56" s="530">
        <v>0</v>
      </c>
      <c r="M56" s="530">
        <v>0</v>
      </c>
      <c r="N56" s="530">
        <v>0</v>
      </c>
      <c r="O56" s="530">
        <v>0</v>
      </c>
      <c r="P56" s="530">
        <v>0</v>
      </c>
      <c r="Q56" s="530">
        <v>0</v>
      </c>
      <c r="R56" s="530">
        <v>0</v>
      </c>
      <c r="S56" s="530">
        <v>0</v>
      </c>
    </row>
    <row r="57" spans="1:19" ht="14.25" customHeight="1" thickBot="1">
      <c r="A57" s="520"/>
      <c r="B57" s="520">
        <v>60014</v>
      </c>
      <c r="C57" s="521" t="s">
        <v>364</v>
      </c>
      <c r="D57" s="521"/>
      <c r="E57" s="522" t="s">
        <v>332</v>
      </c>
      <c r="F57" s="531">
        <v>405000</v>
      </c>
      <c r="G57" s="531">
        <v>205000</v>
      </c>
      <c r="H57" s="531">
        <v>205000</v>
      </c>
      <c r="I57" s="531">
        <v>0</v>
      </c>
      <c r="J57" s="531">
        <v>205000</v>
      </c>
      <c r="K57" s="531">
        <v>0</v>
      </c>
      <c r="L57" s="531">
        <v>0</v>
      </c>
      <c r="M57" s="531">
        <v>0</v>
      </c>
      <c r="N57" s="531">
        <v>0</v>
      </c>
      <c r="O57" s="531">
        <v>0</v>
      </c>
      <c r="P57" s="531">
        <v>200000</v>
      </c>
      <c r="Q57" s="531">
        <v>200000</v>
      </c>
      <c r="R57" s="531">
        <v>0</v>
      </c>
      <c r="S57" s="531">
        <v>0</v>
      </c>
    </row>
    <row r="58" spans="1:19" ht="14.25" customHeight="1" thickBot="1">
      <c r="A58" s="520"/>
      <c r="B58" s="520"/>
      <c r="C58" s="521"/>
      <c r="D58" s="521"/>
      <c r="E58" s="518" t="s">
        <v>333</v>
      </c>
      <c r="F58" s="530">
        <v>-10000</v>
      </c>
      <c r="G58" s="530">
        <v>-10000</v>
      </c>
      <c r="H58" s="530">
        <v>-10000</v>
      </c>
      <c r="I58" s="530">
        <v>0</v>
      </c>
      <c r="J58" s="530">
        <v>-10000</v>
      </c>
      <c r="K58" s="530">
        <v>0</v>
      </c>
      <c r="L58" s="530">
        <v>0</v>
      </c>
      <c r="M58" s="530">
        <v>0</v>
      </c>
      <c r="N58" s="530">
        <v>0</v>
      </c>
      <c r="O58" s="530">
        <v>0</v>
      </c>
      <c r="P58" s="530">
        <v>0</v>
      </c>
      <c r="Q58" s="530">
        <v>0</v>
      </c>
      <c r="R58" s="530">
        <v>0</v>
      </c>
      <c r="S58" s="530">
        <v>0</v>
      </c>
    </row>
    <row r="59" spans="1:19" ht="14.25" customHeight="1" thickBot="1">
      <c r="A59" s="520"/>
      <c r="B59" s="520"/>
      <c r="C59" s="521"/>
      <c r="D59" s="521"/>
      <c r="E59" s="518" t="s">
        <v>334</v>
      </c>
      <c r="F59" s="530">
        <v>0</v>
      </c>
      <c r="G59" s="530">
        <v>0</v>
      </c>
      <c r="H59" s="530">
        <v>0</v>
      </c>
      <c r="I59" s="530">
        <v>0</v>
      </c>
      <c r="J59" s="530">
        <v>0</v>
      </c>
      <c r="K59" s="530">
        <v>0</v>
      </c>
      <c r="L59" s="530">
        <v>0</v>
      </c>
      <c r="M59" s="530">
        <v>0</v>
      </c>
      <c r="N59" s="530">
        <v>0</v>
      </c>
      <c r="O59" s="530">
        <v>0</v>
      </c>
      <c r="P59" s="530">
        <v>0</v>
      </c>
      <c r="Q59" s="530">
        <v>0</v>
      </c>
      <c r="R59" s="530">
        <v>0</v>
      </c>
      <c r="S59" s="530">
        <v>0</v>
      </c>
    </row>
    <row r="60" spans="1:19" ht="14.25" customHeight="1" thickBot="1">
      <c r="A60" s="520"/>
      <c r="B60" s="520"/>
      <c r="C60" s="521"/>
      <c r="D60" s="521"/>
      <c r="E60" s="518" t="s">
        <v>335</v>
      </c>
      <c r="F60" s="530">
        <v>395000</v>
      </c>
      <c r="G60" s="530">
        <v>195000</v>
      </c>
      <c r="H60" s="530">
        <v>195000</v>
      </c>
      <c r="I60" s="530">
        <v>0</v>
      </c>
      <c r="J60" s="530">
        <v>195000</v>
      </c>
      <c r="K60" s="530">
        <v>0</v>
      </c>
      <c r="L60" s="530">
        <v>0</v>
      </c>
      <c r="M60" s="530">
        <v>0</v>
      </c>
      <c r="N60" s="530">
        <v>0</v>
      </c>
      <c r="O60" s="530">
        <v>0</v>
      </c>
      <c r="P60" s="530">
        <v>200000</v>
      </c>
      <c r="Q60" s="530">
        <v>200000</v>
      </c>
      <c r="R60" s="530">
        <v>0</v>
      </c>
      <c r="S60" s="530">
        <v>0</v>
      </c>
    </row>
    <row r="61" spans="1:19" ht="14.25" customHeight="1" thickBot="1">
      <c r="A61" s="520"/>
      <c r="B61" s="520"/>
      <c r="C61" s="520">
        <v>4300</v>
      </c>
      <c r="D61" s="521" t="s">
        <v>344</v>
      </c>
      <c r="E61" s="522" t="s">
        <v>332</v>
      </c>
      <c r="F61" s="531">
        <v>82000</v>
      </c>
      <c r="G61" s="531">
        <v>82000</v>
      </c>
      <c r="H61" s="531">
        <v>82000</v>
      </c>
      <c r="I61" s="531">
        <v>0</v>
      </c>
      <c r="J61" s="531">
        <v>82000</v>
      </c>
      <c r="K61" s="531">
        <v>0</v>
      </c>
      <c r="L61" s="531">
        <v>0</v>
      </c>
      <c r="M61" s="531">
        <v>0</v>
      </c>
      <c r="N61" s="531">
        <v>0</v>
      </c>
      <c r="O61" s="531">
        <v>0</v>
      </c>
      <c r="P61" s="531">
        <v>0</v>
      </c>
      <c r="Q61" s="531">
        <v>0</v>
      </c>
      <c r="R61" s="531">
        <v>0</v>
      </c>
      <c r="S61" s="531">
        <v>0</v>
      </c>
    </row>
    <row r="62" spans="1:19" ht="14.25" customHeight="1" thickBot="1">
      <c r="A62" s="520"/>
      <c r="B62" s="520"/>
      <c r="C62" s="520"/>
      <c r="D62" s="521"/>
      <c r="E62" s="518" t="s">
        <v>333</v>
      </c>
      <c r="F62" s="530">
        <v>-10000</v>
      </c>
      <c r="G62" s="530">
        <v>-10000</v>
      </c>
      <c r="H62" s="530">
        <v>-10000</v>
      </c>
      <c r="I62" s="530">
        <v>0</v>
      </c>
      <c r="J62" s="530">
        <v>-10000</v>
      </c>
      <c r="K62" s="530">
        <v>0</v>
      </c>
      <c r="L62" s="530">
        <v>0</v>
      </c>
      <c r="M62" s="530">
        <v>0</v>
      </c>
      <c r="N62" s="530">
        <v>0</v>
      </c>
      <c r="O62" s="530">
        <v>0</v>
      </c>
      <c r="P62" s="530">
        <v>0</v>
      </c>
      <c r="Q62" s="530">
        <v>0</v>
      </c>
      <c r="R62" s="530">
        <v>0</v>
      </c>
      <c r="S62" s="530">
        <v>0</v>
      </c>
    </row>
    <row r="63" spans="1:19" ht="14.25" customHeight="1" thickBot="1">
      <c r="A63" s="520"/>
      <c r="B63" s="520"/>
      <c r="C63" s="520"/>
      <c r="D63" s="521"/>
      <c r="E63" s="518" t="s">
        <v>334</v>
      </c>
      <c r="F63" s="530">
        <v>0</v>
      </c>
      <c r="G63" s="530">
        <v>0</v>
      </c>
      <c r="H63" s="530">
        <v>0</v>
      </c>
      <c r="I63" s="530">
        <v>0</v>
      </c>
      <c r="J63" s="530">
        <v>0</v>
      </c>
      <c r="K63" s="530">
        <v>0</v>
      </c>
      <c r="L63" s="530">
        <v>0</v>
      </c>
      <c r="M63" s="530">
        <v>0</v>
      </c>
      <c r="N63" s="530">
        <v>0</v>
      </c>
      <c r="O63" s="530">
        <v>0</v>
      </c>
      <c r="P63" s="530">
        <v>0</v>
      </c>
      <c r="Q63" s="530">
        <v>0</v>
      </c>
      <c r="R63" s="530">
        <v>0</v>
      </c>
      <c r="S63" s="530">
        <v>0</v>
      </c>
    </row>
    <row r="64" spans="1:19" ht="14.25" customHeight="1" thickBot="1">
      <c r="A64" s="520"/>
      <c r="B64" s="520"/>
      <c r="C64" s="520"/>
      <c r="D64" s="521"/>
      <c r="E64" s="518" t="s">
        <v>335</v>
      </c>
      <c r="F64" s="530">
        <v>72000</v>
      </c>
      <c r="G64" s="530">
        <v>72000</v>
      </c>
      <c r="H64" s="530">
        <v>72000</v>
      </c>
      <c r="I64" s="530">
        <v>0</v>
      </c>
      <c r="J64" s="530">
        <v>72000</v>
      </c>
      <c r="K64" s="530">
        <v>0</v>
      </c>
      <c r="L64" s="530">
        <v>0</v>
      </c>
      <c r="M64" s="530">
        <v>0</v>
      </c>
      <c r="N64" s="530">
        <v>0</v>
      </c>
      <c r="O64" s="530">
        <v>0</v>
      </c>
      <c r="P64" s="530">
        <v>0</v>
      </c>
      <c r="Q64" s="530">
        <v>0</v>
      </c>
      <c r="R64" s="530">
        <v>0</v>
      </c>
      <c r="S64" s="530">
        <v>0</v>
      </c>
    </row>
    <row r="65" spans="1:19" ht="14.25" customHeight="1" thickBot="1">
      <c r="A65" s="520"/>
      <c r="B65" s="520">
        <v>60016</v>
      </c>
      <c r="C65" s="521" t="s">
        <v>341</v>
      </c>
      <c r="D65" s="521"/>
      <c r="E65" s="522" t="s">
        <v>332</v>
      </c>
      <c r="F65" s="531">
        <v>1289230</v>
      </c>
      <c r="G65" s="531">
        <v>562230</v>
      </c>
      <c r="H65" s="531">
        <v>531730</v>
      </c>
      <c r="I65" s="531">
        <v>28490</v>
      </c>
      <c r="J65" s="531">
        <v>503240</v>
      </c>
      <c r="K65" s="531">
        <v>0</v>
      </c>
      <c r="L65" s="531">
        <v>30500</v>
      </c>
      <c r="M65" s="531">
        <v>0</v>
      </c>
      <c r="N65" s="531">
        <v>0</v>
      </c>
      <c r="O65" s="531">
        <v>0</v>
      </c>
      <c r="P65" s="531">
        <v>727000</v>
      </c>
      <c r="Q65" s="531">
        <v>727000</v>
      </c>
      <c r="R65" s="531">
        <v>0</v>
      </c>
      <c r="S65" s="531">
        <v>0</v>
      </c>
    </row>
    <row r="66" spans="1:19" ht="14.25" customHeight="1" thickBot="1">
      <c r="A66" s="520"/>
      <c r="B66" s="520"/>
      <c r="C66" s="521"/>
      <c r="D66" s="521"/>
      <c r="E66" s="518" t="s">
        <v>333</v>
      </c>
      <c r="F66" s="530">
        <v>0</v>
      </c>
      <c r="G66" s="530">
        <v>0</v>
      </c>
      <c r="H66" s="530">
        <v>0</v>
      </c>
      <c r="I66" s="530">
        <v>0</v>
      </c>
      <c r="J66" s="530">
        <v>0</v>
      </c>
      <c r="K66" s="530">
        <v>0</v>
      </c>
      <c r="L66" s="530">
        <v>0</v>
      </c>
      <c r="M66" s="530">
        <v>0</v>
      </c>
      <c r="N66" s="530">
        <v>0</v>
      </c>
      <c r="O66" s="530">
        <v>0</v>
      </c>
      <c r="P66" s="530">
        <v>0</v>
      </c>
      <c r="Q66" s="530">
        <v>0</v>
      </c>
      <c r="R66" s="530">
        <v>0</v>
      </c>
      <c r="S66" s="530">
        <v>0</v>
      </c>
    </row>
    <row r="67" spans="1:19" ht="14.25" customHeight="1" thickBot="1">
      <c r="A67" s="520"/>
      <c r="B67" s="520"/>
      <c r="C67" s="521"/>
      <c r="D67" s="521"/>
      <c r="E67" s="518" t="s">
        <v>334</v>
      </c>
      <c r="F67" s="530">
        <v>328</v>
      </c>
      <c r="G67" s="530">
        <v>328</v>
      </c>
      <c r="H67" s="530">
        <v>328</v>
      </c>
      <c r="I67" s="530">
        <v>328</v>
      </c>
      <c r="J67" s="530">
        <v>0</v>
      </c>
      <c r="K67" s="530">
        <v>0</v>
      </c>
      <c r="L67" s="530">
        <v>0</v>
      </c>
      <c r="M67" s="530">
        <v>0</v>
      </c>
      <c r="N67" s="530">
        <v>0</v>
      </c>
      <c r="O67" s="530">
        <v>0</v>
      </c>
      <c r="P67" s="530">
        <v>0</v>
      </c>
      <c r="Q67" s="530">
        <v>0</v>
      </c>
      <c r="R67" s="530">
        <v>0</v>
      </c>
      <c r="S67" s="530">
        <v>0</v>
      </c>
    </row>
    <row r="68" spans="1:19" ht="14.25" customHeight="1" thickBot="1">
      <c r="A68" s="520"/>
      <c r="B68" s="520"/>
      <c r="C68" s="521"/>
      <c r="D68" s="521"/>
      <c r="E68" s="518" t="s">
        <v>335</v>
      </c>
      <c r="F68" s="530">
        <v>1289558</v>
      </c>
      <c r="G68" s="530">
        <v>562558</v>
      </c>
      <c r="H68" s="530">
        <v>532058</v>
      </c>
      <c r="I68" s="530">
        <v>28818</v>
      </c>
      <c r="J68" s="530">
        <v>503240</v>
      </c>
      <c r="K68" s="530">
        <v>0</v>
      </c>
      <c r="L68" s="530">
        <v>30500</v>
      </c>
      <c r="M68" s="530">
        <v>0</v>
      </c>
      <c r="N68" s="530">
        <v>0</v>
      </c>
      <c r="O68" s="530">
        <v>0</v>
      </c>
      <c r="P68" s="530">
        <v>727000</v>
      </c>
      <c r="Q68" s="530">
        <v>727000</v>
      </c>
      <c r="R68" s="530">
        <v>0</v>
      </c>
      <c r="S68" s="530">
        <v>0</v>
      </c>
    </row>
    <row r="69" spans="1:19" ht="14.25" customHeight="1" thickBot="1">
      <c r="A69" s="520"/>
      <c r="B69" s="520"/>
      <c r="C69" s="520">
        <v>4110</v>
      </c>
      <c r="D69" s="521" t="s">
        <v>342</v>
      </c>
      <c r="E69" s="522" t="s">
        <v>332</v>
      </c>
      <c r="F69" s="531">
        <v>3000</v>
      </c>
      <c r="G69" s="531">
        <v>3000</v>
      </c>
      <c r="H69" s="531">
        <v>3000</v>
      </c>
      <c r="I69" s="531">
        <v>3000</v>
      </c>
      <c r="J69" s="531">
        <v>0</v>
      </c>
      <c r="K69" s="531">
        <v>0</v>
      </c>
      <c r="L69" s="531">
        <v>0</v>
      </c>
      <c r="M69" s="531">
        <v>0</v>
      </c>
      <c r="N69" s="531">
        <v>0</v>
      </c>
      <c r="O69" s="531">
        <v>0</v>
      </c>
      <c r="P69" s="531">
        <v>0</v>
      </c>
      <c r="Q69" s="531">
        <v>0</v>
      </c>
      <c r="R69" s="531">
        <v>0</v>
      </c>
      <c r="S69" s="531">
        <v>0</v>
      </c>
    </row>
    <row r="70" spans="1:19" ht="14.25" customHeight="1" thickBot="1">
      <c r="A70" s="520"/>
      <c r="B70" s="520"/>
      <c r="C70" s="520"/>
      <c r="D70" s="521"/>
      <c r="E70" s="518" t="s">
        <v>333</v>
      </c>
      <c r="F70" s="530">
        <v>0</v>
      </c>
      <c r="G70" s="530">
        <v>0</v>
      </c>
      <c r="H70" s="530">
        <v>0</v>
      </c>
      <c r="I70" s="530">
        <v>0</v>
      </c>
      <c r="J70" s="530">
        <v>0</v>
      </c>
      <c r="K70" s="530">
        <v>0</v>
      </c>
      <c r="L70" s="530">
        <v>0</v>
      </c>
      <c r="M70" s="530">
        <v>0</v>
      </c>
      <c r="N70" s="530">
        <v>0</v>
      </c>
      <c r="O70" s="530">
        <v>0</v>
      </c>
      <c r="P70" s="530">
        <v>0</v>
      </c>
      <c r="Q70" s="530">
        <v>0</v>
      </c>
      <c r="R70" s="530">
        <v>0</v>
      </c>
      <c r="S70" s="530">
        <v>0</v>
      </c>
    </row>
    <row r="71" spans="1:19" ht="14.25" customHeight="1" thickBot="1">
      <c r="A71" s="520"/>
      <c r="B71" s="520"/>
      <c r="C71" s="520"/>
      <c r="D71" s="521"/>
      <c r="E71" s="518" t="s">
        <v>334</v>
      </c>
      <c r="F71" s="530">
        <v>328</v>
      </c>
      <c r="G71" s="530">
        <v>328</v>
      </c>
      <c r="H71" s="530">
        <v>328</v>
      </c>
      <c r="I71" s="530">
        <v>328</v>
      </c>
      <c r="J71" s="530">
        <v>0</v>
      </c>
      <c r="K71" s="530">
        <v>0</v>
      </c>
      <c r="L71" s="530">
        <v>0</v>
      </c>
      <c r="M71" s="530">
        <v>0</v>
      </c>
      <c r="N71" s="530">
        <v>0</v>
      </c>
      <c r="O71" s="530">
        <v>0</v>
      </c>
      <c r="P71" s="530">
        <v>0</v>
      </c>
      <c r="Q71" s="530">
        <v>0</v>
      </c>
      <c r="R71" s="530">
        <v>0</v>
      </c>
      <c r="S71" s="530">
        <v>0</v>
      </c>
    </row>
    <row r="72" spans="1:19" ht="14.25" customHeight="1">
      <c r="A72" s="520"/>
      <c r="B72" s="520"/>
      <c r="C72" s="520"/>
      <c r="D72" s="521"/>
      <c r="E72" s="518" t="s">
        <v>335</v>
      </c>
      <c r="F72" s="530">
        <v>3328</v>
      </c>
      <c r="G72" s="530">
        <v>3328</v>
      </c>
      <c r="H72" s="530">
        <v>3328</v>
      </c>
      <c r="I72" s="530">
        <v>3328</v>
      </c>
      <c r="J72" s="530">
        <v>0</v>
      </c>
      <c r="K72" s="530">
        <v>0</v>
      </c>
      <c r="L72" s="530">
        <v>0</v>
      </c>
      <c r="M72" s="530">
        <v>0</v>
      </c>
      <c r="N72" s="530">
        <v>0</v>
      </c>
      <c r="O72" s="530">
        <v>0</v>
      </c>
      <c r="P72" s="530">
        <v>0</v>
      </c>
      <c r="Q72" s="530">
        <v>0</v>
      </c>
      <c r="R72" s="530">
        <v>0</v>
      </c>
      <c r="S72" s="530">
        <v>0</v>
      </c>
    </row>
    <row r="73" spans="1:19" ht="14.25" customHeight="1">
      <c r="A73" s="516">
        <v>700</v>
      </c>
      <c r="B73" s="516"/>
      <c r="C73" s="517" t="s">
        <v>272</v>
      </c>
      <c r="D73" s="517"/>
      <c r="E73" s="518" t="s">
        <v>332</v>
      </c>
      <c r="F73" s="530">
        <v>375764</v>
      </c>
      <c r="G73" s="530">
        <v>375764</v>
      </c>
      <c r="H73" s="530">
        <v>375764</v>
      </c>
      <c r="I73" s="530">
        <v>1764</v>
      </c>
      <c r="J73" s="530">
        <v>374000</v>
      </c>
      <c r="K73" s="530">
        <v>0</v>
      </c>
      <c r="L73" s="530">
        <v>0</v>
      </c>
      <c r="M73" s="530">
        <v>0</v>
      </c>
      <c r="N73" s="530">
        <v>0</v>
      </c>
      <c r="O73" s="530">
        <v>0</v>
      </c>
      <c r="P73" s="530">
        <v>0</v>
      </c>
      <c r="Q73" s="530">
        <v>0</v>
      </c>
      <c r="R73" s="530">
        <v>0</v>
      </c>
      <c r="S73" s="530">
        <v>0</v>
      </c>
    </row>
    <row r="74" spans="1:19" ht="14.25" customHeight="1">
      <c r="A74" s="516"/>
      <c r="B74" s="516"/>
      <c r="C74" s="517"/>
      <c r="D74" s="517"/>
      <c r="E74" s="518" t="s">
        <v>333</v>
      </c>
      <c r="F74" s="530">
        <v>0</v>
      </c>
      <c r="G74" s="530">
        <v>0</v>
      </c>
      <c r="H74" s="530">
        <v>0</v>
      </c>
      <c r="I74" s="530">
        <v>0</v>
      </c>
      <c r="J74" s="530">
        <v>0</v>
      </c>
      <c r="K74" s="530">
        <v>0</v>
      </c>
      <c r="L74" s="530">
        <v>0</v>
      </c>
      <c r="M74" s="530">
        <v>0</v>
      </c>
      <c r="N74" s="530">
        <v>0</v>
      </c>
      <c r="O74" s="530">
        <v>0</v>
      </c>
      <c r="P74" s="530">
        <v>0</v>
      </c>
      <c r="Q74" s="530">
        <v>0</v>
      </c>
      <c r="R74" s="530">
        <v>0</v>
      </c>
      <c r="S74" s="530">
        <v>0</v>
      </c>
    </row>
    <row r="75" spans="1:19" ht="14.25" customHeight="1">
      <c r="A75" s="516"/>
      <c r="B75" s="516"/>
      <c r="C75" s="517"/>
      <c r="D75" s="517"/>
      <c r="E75" s="518" t="s">
        <v>334</v>
      </c>
      <c r="F75" s="530">
        <v>11789</v>
      </c>
      <c r="G75" s="530">
        <v>11789</v>
      </c>
      <c r="H75" s="530">
        <v>11789</v>
      </c>
      <c r="I75" s="530">
        <v>0</v>
      </c>
      <c r="J75" s="530">
        <v>11789</v>
      </c>
      <c r="K75" s="530">
        <v>0</v>
      </c>
      <c r="L75" s="530">
        <v>0</v>
      </c>
      <c r="M75" s="530">
        <v>0</v>
      </c>
      <c r="N75" s="530">
        <v>0</v>
      </c>
      <c r="O75" s="530">
        <v>0</v>
      </c>
      <c r="P75" s="530">
        <v>0</v>
      </c>
      <c r="Q75" s="530">
        <v>0</v>
      </c>
      <c r="R75" s="530">
        <v>0</v>
      </c>
      <c r="S75" s="530">
        <v>0</v>
      </c>
    </row>
    <row r="76" spans="1:19" ht="14.25" customHeight="1" thickBot="1">
      <c r="A76" s="516"/>
      <c r="B76" s="516"/>
      <c r="C76" s="517"/>
      <c r="D76" s="517"/>
      <c r="E76" s="518" t="s">
        <v>335</v>
      </c>
      <c r="F76" s="530">
        <v>387553</v>
      </c>
      <c r="G76" s="530">
        <v>387553</v>
      </c>
      <c r="H76" s="530">
        <v>387553</v>
      </c>
      <c r="I76" s="530">
        <v>1764</v>
      </c>
      <c r="J76" s="530">
        <v>385789</v>
      </c>
      <c r="K76" s="530">
        <v>0</v>
      </c>
      <c r="L76" s="530">
        <v>0</v>
      </c>
      <c r="M76" s="530">
        <v>0</v>
      </c>
      <c r="N76" s="530">
        <v>0</v>
      </c>
      <c r="O76" s="530">
        <v>0</v>
      </c>
      <c r="P76" s="530">
        <v>0</v>
      </c>
      <c r="Q76" s="530">
        <v>0</v>
      </c>
      <c r="R76" s="530">
        <v>0</v>
      </c>
      <c r="S76" s="530">
        <v>0</v>
      </c>
    </row>
    <row r="77" spans="1:19" ht="14.25" customHeight="1" thickBot="1">
      <c r="A77" s="520" t="s">
        <v>143</v>
      </c>
      <c r="B77" s="520">
        <v>70005</v>
      </c>
      <c r="C77" s="521" t="s">
        <v>273</v>
      </c>
      <c r="D77" s="521"/>
      <c r="E77" s="522" t="s">
        <v>332</v>
      </c>
      <c r="F77" s="531">
        <v>139000</v>
      </c>
      <c r="G77" s="531">
        <v>139000</v>
      </c>
      <c r="H77" s="531">
        <v>139000</v>
      </c>
      <c r="I77" s="531">
        <v>0</v>
      </c>
      <c r="J77" s="531">
        <v>139000</v>
      </c>
      <c r="K77" s="531">
        <v>0</v>
      </c>
      <c r="L77" s="531">
        <v>0</v>
      </c>
      <c r="M77" s="531">
        <v>0</v>
      </c>
      <c r="N77" s="531">
        <v>0</v>
      </c>
      <c r="O77" s="531">
        <v>0</v>
      </c>
      <c r="P77" s="531">
        <v>0</v>
      </c>
      <c r="Q77" s="531">
        <v>0</v>
      </c>
      <c r="R77" s="531">
        <v>0</v>
      </c>
      <c r="S77" s="531">
        <v>0</v>
      </c>
    </row>
    <row r="78" spans="1:19" ht="14.25" customHeight="1" thickBot="1">
      <c r="A78" s="520"/>
      <c r="B78" s="520"/>
      <c r="C78" s="521"/>
      <c r="D78" s="521"/>
      <c r="E78" s="518" t="s">
        <v>333</v>
      </c>
      <c r="F78" s="530">
        <v>0</v>
      </c>
      <c r="G78" s="530">
        <v>0</v>
      </c>
      <c r="H78" s="530">
        <v>0</v>
      </c>
      <c r="I78" s="530">
        <v>0</v>
      </c>
      <c r="J78" s="530">
        <v>0</v>
      </c>
      <c r="K78" s="530">
        <v>0</v>
      </c>
      <c r="L78" s="530">
        <v>0</v>
      </c>
      <c r="M78" s="530">
        <v>0</v>
      </c>
      <c r="N78" s="530">
        <v>0</v>
      </c>
      <c r="O78" s="530">
        <v>0</v>
      </c>
      <c r="P78" s="530">
        <v>0</v>
      </c>
      <c r="Q78" s="530">
        <v>0</v>
      </c>
      <c r="R78" s="530">
        <v>0</v>
      </c>
      <c r="S78" s="530">
        <v>0</v>
      </c>
    </row>
    <row r="79" spans="1:19" ht="14.25" customHeight="1" thickBot="1">
      <c r="A79" s="520"/>
      <c r="B79" s="520"/>
      <c r="C79" s="521"/>
      <c r="D79" s="521"/>
      <c r="E79" s="518" t="s">
        <v>334</v>
      </c>
      <c r="F79" s="530">
        <v>11789</v>
      </c>
      <c r="G79" s="530">
        <v>11789</v>
      </c>
      <c r="H79" s="530">
        <v>11789</v>
      </c>
      <c r="I79" s="530">
        <v>0</v>
      </c>
      <c r="J79" s="530">
        <v>11789</v>
      </c>
      <c r="K79" s="530">
        <v>0</v>
      </c>
      <c r="L79" s="530">
        <v>0</v>
      </c>
      <c r="M79" s="530">
        <v>0</v>
      </c>
      <c r="N79" s="530">
        <v>0</v>
      </c>
      <c r="O79" s="530">
        <v>0</v>
      </c>
      <c r="P79" s="530">
        <v>0</v>
      </c>
      <c r="Q79" s="530">
        <v>0</v>
      </c>
      <c r="R79" s="530">
        <v>0</v>
      </c>
      <c r="S79" s="530">
        <v>0</v>
      </c>
    </row>
    <row r="80" spans="1:19" ht="14.25" customHeight="1">
      <c r="A80" s="520"/>
      <c r="B80" s="520"/>
      <c r="C80" s="521"/>
      <c r="D80" s="521"/>
      <c r="E80" s="518" t="s">
        <v>335</v>
      </c>
      <c r="F80" s="530">
        <v>150789</v>
      </c>
      <c r="G80" s="530">
        <v>150789</v>
      </c>
      <c r="H80" s="530">
        <v>150789</v>
      </c>
      <c r="I80" s="530">
        <v>0</v>
      </c>
      <c r="J80" s="530">
        <v>150789</v>
      </c>
      <c r="K80" s="530">
        <v>0</v>
      </c>
      <c r="L80" s="530">
        <v>0</v>
      </c>
      <c r="M80" s="530">
        <v>0</v>
      </c>
      <c r="N80" s="530">
        <v>0</v>
      </c>
      <c r="O80" s="530">
        <v>0</v>
      </c>
      <c r="P80" s="530">
        <v>0</v>
      </c>
      <c r="Q80" s="530">
        <v>0</v>
      </c>
      <c r="R80" s="530">
        <v>0</v>
      </c>
      <c r="S80" s="530">
        <v>0</v>
      </c>
    </row>
    <row r="81" spans="1:19" ht="12" customHeight="1">
      <c r="A81" s="488" t="s">
        <v>5</v>
      </c>
      <c r="B81" s="488" t="s">
        <v>101</v>
      </c>
      <c r="C81" s="489" t="s">
        <v>7</v>
      </c>
      <c r="D81" s="490"/>
      <c r="E81" s="491"/>
      <c r="F81" s="492" t="s">
        <v>307</v>
      </c>
      <c r="G81" s="488" t="s">
        <v>308</v>
      </c>
      <c r="H81" s="488"/>
      <c r="I81" s="488"/>
      <c r="J81" s="488"/>
      <c r="K81" s="488"/>
      <c r="L81" s="488"/>
      <c r="M81" s="488"/>
      <c r="N81" s="488"/>
      <c r="O81" s="488"/>
      <c r="P81" s="488"/>
      <c r="Q81" s="488"/>
      <c r="R81" s="488"/>
      <c r="S81" s="488"/>
    </row>
    <row r="82" spans="1:19" ht="6.75" customHeight="1">
      <c r="A82" s="488"/>
      <c r="B82" s="488"/>
      <c r="C82" s="489"/>
      <c r="D82" s="493"/>
      <c r="E82" s="494"/>
      <c r="F82" s="492"/>
      <c r="G82" s="488" t="s">
        <v>309</v>
      </c>
      <c r="H82" s="488" t="s">
        <v>105</v>
      </c>
      <c r="I82" s="488"/>
      <c r="J82" s="488"/>
      <c r="K82" s="488"/>
      <c r="L82" s="488"/>
      <c r="M82" s="488"/>
      <c r="N82" s="488"/>
      <c r="O82" s="488"/>
      <c r="P82" s="488" t="s">
        <v>310</v>
      </c>
      <c r="Q82" s="488" t="s">
        <v>105</v>
      </c>
      <c r="R82" s="488"/>
      <c r="S82" s="488"/>
    </row>
    <row r="83" spans="1:19" ht="8.25" customHeight="1">
      <c r="A83" s="488"/>
      <c r="B83" s="488"/>
      <c r="C83" s="489"/>
      <c r="D83" s="493"/>
      <c r="E83" s="494"/>
      <c r="F83" s="492"/>
      <c r="G83" s="488"/>
      <c r="H83" s="488"/>
      <c r="I83" s="488"/>
      <c r="J83" s="488"/>
      <c r="K83" s="488"/>
      <c r="L83" s="488"/>
      <c r="M83" s="488"/>
      <c r="N83" s="488"/>
      <c r="O83" s="488"/>
      <c r="P83" s="488"/>
      <c r="Q83" s="488" t="s">
        <v>311</v>
      </c>
      <c r="R83" s="488" t="s">
        <v>107</v>
      </c>
      <c r="S83" s="488" t="s">
        <v>312</v>
      </c>
    </row>
    <row r="84" spans="1:19" ht="9.75" customHeight="1">
      <c r="A84" s="488"/>
      <c r="B84" s="488"/>
      <c r="C84" s="489"/>
      <c r="D84" s="495" t="s">
        <v>154</v>
      </c>
      <c r="E84" s="496"/>
      <c r="F84" s="492"/>
      <c r="G84" s="488"/>
      <c r="H84" s="488" t="s">
        <v>313</v>
      </c>
      <c r="I84" s="488" t="s">
        <v>105</v>
      </c>
      <c r="J84" s="488"/>
      <c r="K84" s="488" t="s">
        <v>314</v>
      </c>
      <c r="L84" s="488" t="s">
        <v>315</v>
      </c>
      <c r="M84" s="488" t="s">
        <v>316</v>
      </c>
      <c r="N84" s="488" t="s">
        <v>317</v>
      </c>
      <c r="O84" s="488" t="s">
        <v>318</v>
      </c>
      <c r="P84" s="488"/>
      <c r="Q84" s="488"/>
      <c r="R84" s="488"/>
      <c r="S84" s="488"/>
    </row>
    <row r="85" spans="1:19" ht="6" customHeight="1">
      <c r="A85" s="488"/>
      <c r="B85" s="488"/>
      <c r="C85" s="489"/>
      <c r="D85" s="493"/>
      <c r="E85" s="494"/>
      <c r="F85" s="492"/>
      <c r="G85" s="488"/>
      <c r="H85" s="488"/>
      <c r="I85" s="488"/>
      <c r="J85" s="488"/>
      <c r="K85" s="488"/>
      <c r="L85" s="488"/>
      <c r="M85" s="488"/>
      <c r="N85" s="488"/>
      <c r="O85" s="488"/>
      <c r="P85" s="488"/>
      <c r="Q85" s="488"/>
      <c r="R85" s="488" t="s">
        <v>319</v>
      </c>
      <c r="S85" s="488"/>
    </row>
    <row r="86" spans="1:19" ht="63.75" customHeight="1">
      <c r="A86" s="488"/>
      <c r="B86" s="488"/>
      <c r="C86" s="489"/>
      <c r="D86" s="497"/>
      <c r="E86" s="498"/>
      <c r="F86" s="492"/>
      <c r="G86" s="488"/>
      <c r="H86" s="488"/>
      <c r="I86" s="499" t="s">
        <v>320</v>
      </c>
      <c r="J86" s="499" t="s">
        <v>321</v>
      </c>
      <c r="K86" s="488"/>
      <c r="L86" s="488"/>
      <c r="M86" s="488"/>
      <c r="N86" s="488"/>
      <c r="O86" s="488"/>
      <c r="P86" s="488"/>
      <c r="Q86" s="488"/>
      <c r="R86" s="488"/>
      <c r="S86" s="488"/>
    </row>
    <row r="87" spans="1:19" ht="10.5" customHeight="1" thickBot="1">
      <c r="A87" s="500" t="s">
        <v>258</v>
      </c>
      <c r="B87" s="500" t="s">
        <v>259</v>
      </c>
      <c r="C87" s="500" t="s">
        <v>260</v>
      </c>
      <c r="D87" s="501">
        <v>4</v>
      </c>
      <c r="E87" s="502"/>
      <c r="F87" s="500" t="s">
        <v>262</v>
      </c>
      <c r="G87" s="500" t="s">
        <v>263</v>
      </c>
      <c r="H87" s="500" t="s">
        <v>264</v>
      </c>
      <c r="I87" s="500" t="s">
        <v>265</v>
      </c>
      <c r="J87" s="500" t="s">
        <v>322</v>
      </c>
      <c r="K87" s="500" t="s">
        <v>323</v>
      </c>
      <c r="L87" s="500" t="s">
        <v>324</v>
      </c>
      <c r="M87" s="500" t="s">
        <v>325</v>
      </c>
      <c r="N87" s="500" t="s">
        <v>326</v>
      </c>
      <c r="O87" s="500" t="s">
        <v>327</v>
      </c>
      <c r="P87" s="500" t="s">
        <v>328</v>
      </c>
      <c r="Q87" s="500" t="s">
        <v>329</v>
      </c>
      <c r="R87" s="503" t="s">
        <v>330</v>
      </c>
      <c r="S87" s="500" t="s">
        <v>331</v>
      </c>
    </row>
    <row r="88" spans="1:19" ht="14.25" customHeight="1" thickBot="1">
      <c r="A88" s="520"/>
      <c r="B88" s="520"/>
      <c r="C88" s="520">
        <v>4480</v>
      </c>
      <c r="D88" s="521" t="s">
        <v>281</v>
      </c>
      <c r="E88" s="522" t="s">
        <v>332</v>
      </c>
      <c r="F88" s="531">
        <v>47000</v>
      </c>
      <c r="G88" s="531">
        <v>47000</v>
      </c>
      <c r="H88" s="531">
        <v>47000</v>
      </c>
      <c r="I88" s="531">
        <v>0</v>
      </c>
      <c r="J88" s="531">
        <v>47000</v>
      </c>
      <c r="K88" s="531">
        <v>0</v>
      </c>
      <c r="L88" s="531">
        <v>0</v>
      </c>
      <c r="M88" s="531">
        <v>0</v>
      </c>
      <c r="N88" s="531">
        <v>0</v>
      </c>
      <c r="O88" s="531">
        <v>0</v>
      </c>
      <c r="P88" s="531">
        <v>0</v>
      </c>
      <c r="Q88" s="531">
        <v>0</v>
      </c>
      <c r="R88" s="531">
        <v>0</v>
      </c>
      <c r="S88" s="531">
        <v>0</v>
      </c>
    </row>
    <row r="89" spans="1:19" ht="14.25" customHeight="1" thickBot="1">
      <c r="A89" s="520"/>
      <c r="B89" s="520"/>
      <c r="C89" s="520"/>
      <c r="D89" s="521"/>
      <c r="E89" s="518" t="s">
        <v>333</v>
      </c>
      <c r="F89" s="530">
        <v>0</v>
      </c>
      <c r="G89" s="530">
        <v>0</v>
      </c>
      <c r="H89" s="530">
        <v>0</v>
      </c>
      <c r="I89" s="530">
        <v>0</v>
      </c>
      <c r="J89" s="530">
        <v>0</v>
      </c>
      <c r="K89" s="530">
        <v>0</v>
      </c>
      <c r="L89" s="530">
        <v>0</v>
      </c>
      <c r="M89" s="530">
        <v>0</v>
      </c>
      <c r="N89" s="530">
        <v>0</v>
      </c>
      <c r="O89" s="530">
        <v>0</v>
      </c>
      <c r="P89" s="530">
        <v>0</v>
      </c>
      <c r="Q89" s="530">
        <v>0</v>
      </c>
      <c r="R89" s="530">
        <v>0</v>
      </c>
      <c r="S89" s="530">
        <v>0</v>
      </c>
    </row>
    <row r="90" spans="1:19" ht="14.25" customHeight="1" thickBot="1">
      <c r="A90" s="520"/>
      <c r="B90" s="520"/>
      <c r="C90" s="520"/>
      <c r="D90" s="521"/>
      <c r="E90" s="518" t="s">
        <v>334</v>
      </c>
      <c r="F90" s="530">
        <v>11789</v>
      </c>
      <c r="G90" s="530">
        <v>11789</v>
      </c>
      <c r="H90" s="530">
        <v>11789</v>
      </c>
      <c r="I90" s="530">
        <v>0</v>
      </c>
      <c r="J90" s="530">
        <v>11789</v>
      </c>
      <c r="K90" s="530">
        <v>0</v>
      </c>
      <c r="L90" s="530">
        <v>0</v>
      </c>
      <c r="M90" s="530">
        <v>0</v>
      </c>
      <c r="N90" s="530">
        <v>0</v>
      </c>
      <c r="O90" s="530">
        <v>0</v>
      </c>
      <c r="P90" s="530">
        <v>0</v>
      </c>
      <c r="Q90" s="530">
        <v>0</v>
      </c>
      <c r="R90" s="530">
        <v>0</v>
      </c>
      <c r="S90" s="530">
        <v>0</v>
      </c>
    </row>
    <row r="91" spans="1:19" ht="14.25" customHeight="1">
      <c r="A91" s="520"/>
      <c r="B91" s="520"/>
      <c r="C91" s="520"/>
      <c r="D91" s="521"/>
      <c r="E91" s="518" t="s">
        <v>335</v>
      </c>
      <c r="F91" s="530">
        <v>58789</v>
      </c>
      <c r="G91" s="530">
        <v>58789</v>
      </c>
      <c r="H91" s="530">
        <v>58789</v>
      </c>
      <c r="I91" s="530">
        <v>0</v>
      </c>
      <c r="J91" s="530">
        <v>58789</v>
      </c>
      <c r="K91" s="530">
        <v>0</v>
      </c>
      <c r="L91" s="530">
        <v>0</v>
      </c>
      <c r="M91" s="530">
        <v>0</v>
      </c>
      <c r="N91" s="530">
        <v>0</v>
      </c>
      <c r="O91" s="530">
        <v>0</v>
      </c>
      <c r="P91" s="530">
        <v>0</v>
      </c>
      <c r="Q91" s="530">
        <v>0</v>
      </c>
      <c r="R91" s="530">
        <v>0</v>
      </c>
      <c r="S91" s="530">
        <v>0</v>
      </c>
    </row>
    <row r="92" spans="1:19" ht="14.25" customHeight="1">
      <c r="A92" s="516">
        <v>750</v>
      </c>
      <c r="B92" s="516"/>
      <c r="C92" s="517" t="s">
        <v>274</v>
      </c>
      <c r="D92" s="517"/>
      <c r="E92" s="518" t="s">
        <v>332</v>
      </c>
      <c r="F92" s="530">
        <v>3092938</v>
      </c>
      <c r="G92" s="530">
        <v>3072938</v>
      </c>
      <c r="H92" s="530">
        <v>2930450</v>
      </c>
      <c r="I92" s="530">
        <v>2349897</v>
      </c>
      <c r="J92" s="530">
        <v>580553</v>
      </c>
      <c r="K92" s="530">
        <v>8988</v>
      </c>
      <c r="L92" s="530">
        <v>133500</v>
      </c>
      <c r="M92" s="530">
        <v>0</v>
      </c>
      <c r="N92" s="530">
        <v>0</v>
      </c>
      <c r="O92" s="530">
        <v>0</v>
      </c>
      <c r="P92" s="530">
        <v>20000</v>
      </c>
      <c r="Q92" s="530">
        <v>20000</v>
      </c>
      <c r="R92" s="530">
        <v>0</v>
      </c>
      <c r="S92" s="530">
        <v>0</v>
      </c>
    </row>
    <row r="93" spans="1:19" ht="14.25" customHeight="1">
      <c r="A93" s="516"/>
      <c r="B93" s="516"/>
      <c r="C93" s="517"/>
      <c r="D93" s="517"/>
      <c r="E93" s="518" t="s">
        <v>333</v>
      </c>
      <c r="F93" s="530">
        <v>-7900</v>
      </c>
      <c r="G93" s="530">
        <v>-7900</v>
      </c>
      <c r="H93" s="530">
        <v>-7900</v>
      </c>
      <c r="I93" s="530">
        <v>-7900</v>
      </c>
      <c r="J93" s="530">
        <v>0</v>
      </c>
      <c r="K93" s="530">
        <v>0</v>
      </c>
      <c r="L93" s="530">
        <v>0</v>
      </c>
      <c r="M93" s="530">
        <v>0</v>
      </c>
      <c r="N93" s="530">
        <v>0</v>
      </c>
      <c r="O93" s="530">
        <v>0</v>
      </c>
      <c r="P93" s="530">
        <v>0</v>
      </c>
      <c r="Q93" s="530">
        <v>0</v>
      </c>
      <c r="R93" s="530">
        <v>0</v>
      </c>
      <c r="S93" s="530">
        <v>0</v>
      </c>
    </row>
    <row r="94" spans="1:19" ht="14.25" customHeight="1">
      <c r="A94" s="516"/>
      <c r="B94" s="516"/>
      <c r="C94" s="517"/>
      <c r="D94" s="517"/>
      <c r="E94" s="518" t="s">
        <v>334</v>
      </c>
      <c r="F94" s="530">
        <v>30860</v>
      </c>
      <c r="G94" s="530">
        <v>30860</v>
      </c>
      <c r="H94" s="530">
        <v>30860</v>
      </c>
      <c r="I94" s="530">
        <v>30860</v>
      </c>
      <c r="J94" s="530">
        <v>0</v>
      </c>
      <c r="K94" s="530">
        <v>0</v>
      </c>
      <c r="L94" s="530">
        <v>0</v>
      </c>
      <c r="M94" s="530">
        <v>0</v>
      </c>
      <c r="N94" s="530">
        <v>0</v>
      </c>
      <c r="O94" s="530">
        <v>0</v>
      </c>
      <c r="P94" s="530">
        <v>0</v>
      </c>
      <c r="Q94" s="530">
        <v>0</v>
      </c>
      <c r="R94" s="530">
        <v>0</v>
      </c>
      <c r="S94" s="530">
        <v>0</v>
      </c>
    </row>
    <row r="95" spans="1:19" ht="14.25" customHeight="1" thickBot="1">
      <c r="A95" s="516"/>
      <c r="B95" s="516"/>
      <c r="C95" s="517"/>
      <c r="D95" s="517"/>
      <c r="E95" s="518" t="s">
        <v>335</v>
      </c>
      <c r="F95" s="530">
        <v>3115898</v>
      </c>
      <c r="G95" s="530">
        <v>3095898</v>
      </c>
      <c r="H95" s="530">
        <v>2953410</v>
      </c>
      <c r="I95" s="530">
        <v>2372857</v>
      </c>
      <c r="J95" s="530">
        <v>580553</v>
      </c>
      <c r="K95" s="530">
        <v>8988</v>
      </c>
      <c r="L95" s="530">
        <v>133500</v>
      </c>
      <c r="M95" s="530">
        <v>0</v>
      </c>
      <c r="N95" s="530">
        <v>0</v>
      </c>
      <c r="O95" s="530">
        <v>0</v>
      </c>
      <c r="P95" s="530">
        <v>20000</v>
      </c>
      <c r="Q95" s="530">
        <v>20000</v>
      </c>
      <c r="R95" s="530">
        <v>0</v>
      </c>
      <c r="S95" s="530">
        <v>0</v>
      </c>
    </row>
    <row r="96" spans="1:19" ht="14.25" customHeight="1" thickBot="1">
      <c r="A96" s="520"/>
      <c r="B96" s="520">
        <v>75023</v>
      </c>
      <c r="C96" s="521" t="s">
        <v>275</v>
      </c>
      <c r="D96" s="521"/>
      <c r="E96" s="522" t="s">
        <v>332</v>
      </c>
      <c r="F96" s="531">
        <v>2584300</v>
      </c>
      <c r="G96" s="531">
        <v>2564300</v>
      </c>
      <c r="H96" s="531">
        <v>2561800</v>
      </c>
      <c r="I96" s="531">
        <v>2037550</v>
      </c>
      <c r="J96" s="531">
        <v>524250</v>
      </c>
      <c r="K96" s="531">
        <v>0</v>
      </c>
      <c r="L96" s="531">
        <v>2500</v>
      </c>
      <c r="M96" s="531">
        <v>0</v>
      </c>
      <c r="N96" s="531">
        <v>0</v>
      </c>
      <c r="O96" s="531">
        <v>0</v>
      </c>
      <c r="P96" s="531">
        <v>20000</v>
      </c>
      <c r="Q96" s="531">
        <v>20000</v>
      </c>
      <c r="R96" s="531">
        <v>0</v>
      </c>
      <c r="S96" s="531">
        <v>0</v>
      </c>
    </row>
    <row r="97" spans="1:19" ht="14.25" customHeight="1" thickBot="1">
      <c r="A97" s="520"/>
      <c r="B97" s="520"/>
      <c r="C97" s="521"/>
      <c r="D97" s="521"/>
      <c r="E97" s="518" t="s">
        <v>333</v>
      </c>
      <c r="F97" s="530">
        <v>-6300</v>
      </c>
      <c r="G97" s="530">
        <v>-6300</v>
      </c>
      <c r="H97" s="530">
        <v>-6300</v>
      </c>
      <c r="I97" s="530">
        <v>-6300</v>
      </c>
      <c r="J97" s="530">
        <v>0</v>
      </c>
      <c r="K97" s="530">
        <v>0</v>
      </c>
      <c r="L97" s="530">
        <v>0</v>
      </c>
      <c r="M97" s="530">
        <v>0</v>
      </c>
      <c r="N97" s="530">
        <v>0</v>
      </c>
      <c r="O97" s="530">
        <v>0</v>
      </c>
      <c r="P97" s="530">
        <v>0</v>
      </c>
      <c r="Q97" s="530">
        <v>0</v>
      </c>
      <c r="R97" s="530">
        <v>0</v>
      </c>
      <c r="S97" s="530">
        <v>0</v>
      </c>
    </row>
    <row r="98" spans="1:19" ht="14.25" customHeight="1" thickBot="1">
      <c r="A98" s="520"/>
      <c r="B98" s="520"/>
      <c r="C98" s="521"/>
      <c r="D98" s="521"/>
      <c r="E98" s="518" t="s">
        <v>334</v>
      </c>
      <c r="F98" s="530">
        <v>28000</v>
      </c>
      <c r="G98" s="530">
        <v>28000</v>
      </c>
      <c r="H98" s="530">
        <v>28000</v>
      </c>
      <c r="I98" s="530">
        <v>28000</v>
      </c>
      <c r="J98" s="530">
        <v>0</v>
      </c>
      <c r="K98" s="530">
        <v>0</v>
      </c>
      <c r="L98" s="530">
        <v>0</v>
      </c>
      <c r="M98" s="530">
        <v>0</v>
      </c>
      <c r="N98" s="530">
        <v>0</v>
      </c>
      <c r="O98" s="530">
        <v>0</v>
      </c>
      <c r="P98" s="530">
        <v>0</v>
      </c>
      <c r="Q98" s="530">
        <v>0</v>
      </c>
      <c r="R98" s="530">
        <v>0</v>
      </c>
      <c r="S98" s="530">
        <v>0</v>
      </c>
    </row>
    <row r="99" spans="1:19" ht="14.25" customHeight="1" thickBot="1">
      <c r="A99" s="520"/>
      <c r="B99" s="520"/>
      <c r="C99" s="521"/>
      <c r="D99" s="521"/>
      <c r="E99" s="518" t="s">
        <v>335</v>
      </c>
      <c r="F99" s="530">
        <v>2606000</v>
      </c>
      <c r="G99" s="530">
        <v>2586000</v>
      </c>
      <c r="H99" s="530">
        <v>2583500</v>
      </c>
      <c r="I99" s="530">
        <v>2059250</v>
      </c>
      <c r="J99" s="530">
        <v>524250</v>
      </c>
      <c r="K99" s="530">
        <v>0</v>
      </c>
      <c r="L99" s="530">
        <v>2500</v>
      </c>
      <c r="M99" s="530">
        <v>0</v>
      </c>
      <c r="N99" s="530">
        <v>0</v>
      </c>
      <c r="O99" s="530">
        <v>0</v>
      </c>
      <c r="P99" s="530">
        <v>20000</v>
      </c>
      <c r="Q99" s="530">
        <v>20000</v>
      </c>
      <c r="R99" s="530">
        <v>0</v>
      </c>
      <c r="S99" s="530">
        <v>0</v>
      </c>
    </row>
    <row r="100" spans="1:19" ht="14.25" customHeight="1" thickBot="1">
      <c r="A100" s="520"/>
      <c r="B100" s="520"/>
      <c r="C100" s="520">
        <v>4040</v>
      </c>
      <c r="D100" s="521" t="s">
        <v>401</v>
      </c>
      <c r="E100" s="522" t="s">
        <v>332</v>
      </c>
      <c r="F100" s="531">
        <v>125000</v>
      </c>
      <c r="G100" s="531">
        <v>125000</v>
      </c>
      <c r="H100" s="531">
        <v>125000</v>
      </c>
      <c r="I100" s="531">
        <v>125000</v>
      </c>
      <c r="J100" s="531">
        <v>0</v>
      </c>
      <c r="K100" s="531">
        <v>0</v>
      </c>
      <c r="L100" s="531">
        <v>0</v>
      </c>
      <c r="M100" s="531">
        <v>0</v>
      </c>
      <c r="N100" s="531">
        <v>0</v>
      </c>
      <c r="O100" s="531">
        <v>0</v>
      </c>
      <c r="P100" s="531">
        <v>0</v>
      </c>
      <c r="Q100" s="531">
        <v>0</v>
      </c>
      <c r="R100" s="531">
        <v>0</v>
      </c>
      <c r="S100" s="531">
        <v>0</v>
      </c>
    </row>
    <row r="101" spans="1:19" ht="14.25" customHeight="1" thickBot="1">
      <c r="A101" s="520"/>
      <c r="B101" s="520"/>
      <c r="C101" s="520"/>
      <c r="D101" s="521"/>
      <c r="E101" s="518" t="s">
        <v>333</v>
      </c>
      <c r="F101" s="530">
        <v>-6300</v>
      </c>
      <c r="G101" s="530">
        <v>-6300</v>
      </c>
      <c r="H101" s="530">
        <v>-6300</v>
      </c>
      <c r="I101" s="530">
        <v>-6300</v>
      </c>
      <c r="J101" s="530">
        <v>0</v>
      </c>
      <c r="K101" s="530">
        <v>0</v>
      </c>
      <c r="L101" s="530">
        <v>0</v>
      </c>
      <c r="M101" s="530">
        <v>0</v>
      </c>
      <c r="N101" s="530">
        <v>0</v>
      </c>
      <c r="O101" s="530">
        <v>0</v>
      </c>
      <c r="P101" s="530">
        <v>0</v>
      </c>
      <c r="Q101" s="530">
        <v>0</v>
      </c>
      <c r="R101" s="530">
        <v>0</v>
      </c>
      <c r="S101" s="530">
        <v>0</v>
      </c>
    </row>
    <row r="102" spans="1:19" ht="14.25" customHeight="1" thickBot="1">
      <c r="A102" s="520"/>
      <c r="B102" s="520"/>
      <c r="C102" s="520"/>
      <c r="D102" s="521"/>
      <c r="E102" s="518" t="s">
        <v>334</v>
      </c>
      <c r="F102" s="530">
        <v>0</v>
      </c>
      <c r="G102" s="530">
        <v>0</v>
      </c>
      <c r="H102" s="530">
        <v>0</v>
      </c>
      <c r="I102" s="530">
        <v>0</v>
      </c>
      <c r="J102" s="530">
        <v>0</v>
      </c>
      <c r="K102" s="530">
        <v>0</v>
      </c>
      <c r="L102" s="530">
        <v>0</v>
      </c>
      <c r="M102" s="530">
        <v>0</v>
      </c>
      <c r="N102" s="530">
        <v>0</v>
      </c>
      <c r="O102" s="530">
        <v>0</v>
      </c>
      <c r="P102" s="530">
        <v>0</v>
      </c>
      <c r="Q102" s="530">
        <v>0</v>
      </c>
      <c r="R102" s="530">
        <v>0</v>
      </c>
      <c r="S102" s="530">
        <v>0</v>
      </c>
    </row>
    <row r="103" spans="1:19" ht="14.25" customHeight="1" thickBot="1">
      <c r="A103" s="520"/>
      <c r="B103" s="520"/>
      <c r="C103" s="520"/>
      <c r="D103" s="521"/>
      <c r="E103" s="518" t="s">
        <v>335</v>
      </c>
      <c r="F103" s="530">
        <v>118700</v>
      </c>
      <c r="G103" s="530">
        <v>118700</v>
      </c>
      <c r="H103" s="530">
        <v>118700</v>
      </c>
      <c r="I103" s="530">
        <v>118700</v>
      </c>
      <c r="J103" s="530">
        <v>0</v>
      </c>
      <c r="K103" s="530">
        <v>0</v>
      </c>
      <c r="L103" s="530">
        <v>0</v>
      </c>
      <c r="M103" s="530">
        <v>0</v>
      </c>
      <c r="N103" s="530">
        <v>0</v>
      </c>
      <c r="O103" s="530">
        <v>0</v>
      </c>
      <c r="P103" s="530">
        <v>0</v>
      </c>
      <c r="Q103" s="530">
        <v>0</v>
      </c>
      <c r="R103" s="530">
        <v>0</v>
      </c>
      <c r="S103" s="530">
        <v>0</v>
      </c>
    </row>
    <row r="104" spans="1:19" ht="14.25" customHeight="1" thickBot="1">
      <c r="A104" s="520"/>
      <c r="B104" s="520"/>
      <c r="C104" s="520">
        <v>4110</v>
      </c>
      <c r="D104" s="521" t="s">
        <v>342</v>
      </c>
      <c r="E104" s="522" t="s">
        <v>332</v>
      </c>
      <c r="F104" s="531">
        <v>250000</v>
      </c>
      <c r="G104" s="531">
        <v>250000</v>
      </c>
      <c r="H104" s="531">
        <v>250000</v>
      </c>
      <c r="I104" s="531">
        <v>250000</v>
      </c>
      <c r="J104" s="531">
        <v>0</v>
      </c>
      <c r="K104" s="531">
        <v>0</v>
      </c>
      <c r="L104" s="531">
        <v>0</v>
      </c>
      <c r="M104" s="531">
        <v>0</v>
      </c>
      <c r="N104" s="531">
        <v>0</v>
      </c>
      <c r="O104" s="531">
        <v>0</v>
      </c>
      <c r="P104" s="531">
        <v>0</v>
      </c>
      <c r="Q104" s="531">
        <v>0</v>
      </c>
      <c r="R104" s="531">
        <v>0</v>
      </c>
      <c r="S104" s="531">
        <v>0</v>
      </c>
    </row>
    <row r="105" spans="1:19" ht="14.25" customHeight="1" thickBot="1">
      <c r="A105" s="520"/>
      <c r="B105" s="520"/>
      <c r="C105" s="520"/>
      <c r="D105" s="521"/>
      <c r="E105" s="518" t="s">
        <v>333</v>
      </c>
      <c r="F105" s="530">
        <v>0</v>
      </c>
      <c r="G105" s="530">
        <v>0</v>
      </c>
      <c r="H105" s="530">
        <v>0</v>
      </c>
      <c r="I105" s="530">
        <v>0</v>
      </c>
      <c r="J105" s="530">
        <v>0</v>
      </c>
      <c r="K105" s="530">
        <v>0</v>
      </c>
      <c r="L105" s="530">
        <v>0</v>
      </c>
      <c r="M105" s="530">
        <v>0</v>
      </c>
      <c r="N105" s="530">
        <v>0</v>
      </c>
      <c r="O105" s="530">
        <v>0</v>
      </c>
      <c r="P105" s="530">
        <v>0</v>
      </c>
      <c r="Q105" s="530">
        <v>0</v>
      </c>
      <c r="R105" s="530">
        <v>0</v>
      </c>
      <c r="S105" s="530">
        <v>0</v>
      </c>
    </row>
    <row r="106" spans="1:19" ht="14.25" customHeight="1" thickBot="1">
      <c r="A106" s="520"/>
      <c r="B106" s="520"/>
      <c r="C106" s="520"/>
      <c r="D106" s="521"/>
      <c r="E106" s="518" t="s">
        <v>334</v>
      </c>
      <c r="F106" s="530">
        <v>28000</v>
      </c>
      <c r="G106" s="530">
        <v>28000</v>
      </c>
      <c r="H106" s="530">
        <v>28000</v>
      </c>
      <c r="I106" s="530">
        <v>28000</v>
      </c>
      <c r="J106" s="530">
        <v>0</v>
      </c>
      <c r="K106" s="530">
        <v>0</v>
      </c>
      <c r="L106" s="530">
        <v>0</v>
      </c>
      <c r="M106" s="530">
        <v>0</v>
      </c>
      <c r="N106" s="530">
        <v>0</v>
      </c>
      <c r="O106" s="530">
        <v>0</v>
      </c>
      <c r="P106" s="530">
        <v>0</v>
      </c>
      <c r="Q106" s="530">
        <v>0</v>
      </c>
      <c r="R106" s="530">
        <v>0</v>
      </c>
      <c r="S106" s="530">
        <v>0</v>
      </c>
    </row>
    <row r="107" spans="1:19" ht="14.25" customHeight="1" thickBot="1">
      <c r="A107" s="520"/>
      <c r="B107" s="520"/>
      <c r="C107" s="520"/>
      <c r="D107" s="521"/>
      <c r="E107" s="518" t="s">
        <v>335</v>
      </c>
      <c r="F107" s="530">
        <v>278000</v>
      </c>
      <c r="G107" s="530">
        <v>278000</v>
      </c>
      <c r="H107" s="530">
        <v>278000</v>
      </c>
      <c r="I107" s="530">
        <v>278000</v>
      </c>
      <c r="J107" s="530">
        <v>0</v>
      </c>
      <c r="K107" s="530">
        <v>0</v>
      </c>
      <c r="L107" s="530">
        <v>0</v>
      </c>
      <c r="M107" s="530">
        <v>0</v>
      </c>
      <c r="N107" s="530">
        <v>0</v>
      </c>
      <c r="O107" s="530">
        <v>0</v>
      </c>
      <c r="P107" s="530">
        <v>0</v>
      </c>
      <c r="Q107" s="530">
        <v>0</v>
      </c>
      <c r="R107" s="530">
        <v>0</v>
      </c>
      <c r="S107" s="530">
        <v>0</v>
      </c>
    </row>
    <row r="108" spans="1:19" ht="14.25" customHeight="1" thickBot="1">
      <c r="A108" s="520"/>
      <c r="B108" s="520">
        <v>75095</v>
      </c>
      <c r="C108" s="521" t="s">
        <v>271</v>
      </c>
      <c r="D108" s="521"/>
      <c r="E108" s="522" t="s">
        <v>332</v>
      </c>
      <c r="F108" s="531">
        <v>274950</v>
      </c>
      <c r="G108" s="531">
        <v>274950</v>
      </c>
      <c r="H108" s="531">
        <v>223950</v>
      </c>
      <c r="I108" s="531">
        <v>206900</v>
      </c>
      <c r="J108" s="531">
        <v>17050</v>
      </c>
      <c r="K108" s="531">
        <v>0</v>
      </c>
      <c r="L108" s="531">
        <v>51000</v>
      </c>
      <c r="M108" s="531">
        <v>0</v>
      </c>
      <c r="N108" s="531">
        <v>0</v>
      </c>
      <c r="O108" s="531">
        <v>0</v>
      </c>
      <c r="P108" s="531">
        <v>0</v>
      </c>
      <c r="Q108" s="531">
        <v>0</v>
      </c>
      <c r="R108" s="531">
        <v>0</v>
      </c>
      <c r="S108" s="531">
        <v>0</v>
      </c>
    </row>
    <row r="109" spans="1:19" ht="14.25" customHeight="1" thickBot="1">
      <c r="A109" s="520"/>
      <c r="B109" s="520"/>
      <c r="C109" s="521"/>
      <c r="D109" s="521"/>
      <c r="E109" s="518" t="s">
        <v>333</v>
      </c>
      <c r="F109" s="530">
        <v>-1600</v>
      </c>
      <c r="G109" s="530">
        <v>-1600</v>
      </c>
      <c r="H109" s="530">
        <v>-1600</v>
      </c>
      <c r="I109" s="530">
        <v>-1600</v>
      </c>
      <c r="J109" s="530">
        <v>0</v>
      </c>
      <c r="K109" s="530">
        <v>0</v>
      </c>
      <c r="L109" s="530">
        <v>0</v>
      </c>
      <c r="M109" s="530">
        <v>0</v>
      </c>
      <c r="N109" s="530">
        <v>0</v>
      </c>
      <c r="O109" s="530">
        <v>0</v>
      </c>
      <c r="P109" s="530">
        <v>0</v>
      </c>
      <c r="Q109" s="530">
        <v>0</v>
      </c>
      <c r="R109" s="530">
        <v>0</v>
      </c>
      <c r="S109" s="530">
        <v>0</v>
      </c>
    </row>
    <row r="110" spans="1:19" ht="14.25" customHeight="1" thickBot="1">
      <c r="A110" s="520"/>
      <c r="B110" s="520"/>
      <c r="C110" s="521"/>
      <c r="D110" s="521"/>
      <c r="E110" s="518" t="s">
        <v>334</v>
      </c>
      <c r="F110" s="530">
        <v>2860</v>
      </c>
      <c r="G110" s="530">
        <v>2860</v>
      </c>
      <c r="H110" s="530">
        <v>2860</v>
      </c>
      <c r="I110" s="530">
        <v>2860</v>
      </c>
      <c r="J110" s="530">
        <v>0</v>
      </c>
      <c r="K110" s="530">
        <v>0</v>
      </c>
      <c r="L110" s="530">
        <v>0</v>
      </c>
      <c r="M110" s="530">
        <v>0</v>
      </c>
      <c r="N110" s="530">
        <v>0</v>
      </c>
      <c r="O110" s="530">
        <v>0</v>
      </c>
      <c r="P110" s="530">
        <v>0</v>
      </c>
      <c r="Q110" s="530">
        <v>0</v>
      </c>
      <c r="R110" s="530">
        <v>0</v>
      </c>
      <c r="S110" s="530">
        <v>0</v>
      </c>
    </row>
    <row r="111" spans="1:19" ht="14.25" customHeight="1" thickBot="1">
      <c r="A111" s="520"/>
      <c r="B111" s="520"/>
      <c r="C111" s="521"/>
      <c r="D111" s="521"/>
      <c r="E111" s="518" t="s">
        <v>335</v>
      </c>
      <c r="F111" s="530">
        <v>276210</v>
      </c>
      <c r="G111" s="530">
        <v>276210</v>
      </c>
      <c r="H111" s="530">
        <v>225210</v>
      </c>
      <c r="I111" s="530">
        <v>208160</v>
      </c>
      <c r="J111" s="530">
        <v>17050</v>
      </c>
      <c r="K111" s="530">
        <v>0</v>
      </c>
      <c r="L111" s="530">
        <v>51000</v>
      </c>
      <c r="M111" s="530">
        <v>0</v>
      </c>
      <c r="N111" s="530">
        <v>0</v>
      </c>
      <c r="O111" s="530">
        <v>0</v>
      </c>
      <c r="P111" s="530">
        <v>0</v>
      </c>
      <c r="Q111" s="530">
        <v>0</v>
      </c>
      <c r="R111" s="530">
        <v>0</v>
      </c>
      <c r="S111" s="530">
        <v>0</v>
      </c>
    </row>
    <row r="112" spans="1:19" ht="14.25" customHeight="1" thickBot="1">
      <c r="A112" s="520"/>
      <c r="B112" s="520"/>
      <c r="C112" s="520">
        <v>4040</v>
      </c>
      <c r="D112" s="521" t="s">
        <v>401</v>
      </c>
      <c r="E112" s="522" t="s">
        <v>332</v>
      </c>
      <c r="F112" s="531">
        <v>12900</v>
      </c>
      <c r="G112" s="531">
        <v>12900</v>
      </c>
      <c r="H112" s="531">
        <v>12900</v>
      </c>
      <c r="I112" s="531">
        <v>12900</v>
      </c>
      <c r="J112" s="531">
        <v>0</v>
      </c>
      <c r="K112" s="531">
        <v>0</v>
      </c>
      <c r="L112" s="531">
        <v>0</v>
      </c>
      <c r="M112" s="531">
        <v>0</v>
      </c>
      <c r="N112" s="531">
        <v>0</v>
      </c>
      <c r="O112" s="531">
        <v>0</v>
      </c>
      <c r="P112" s="531">
        <v>0</v>
      </c>
      <c r="Q112" s="531">
        <v>0</v>
      </c>
      <c r="R112" s="531">
        <v>0</v>
      </c>
      <c r="S112" s="531">
        <v>0</v>
      </c>
    </row>
    <row r="113" spans="1:19" ht="14.25" customHeight="1" thickBot="1">
      <c r="A113" s="520"/>
      <c r="B113" s="520"/>
      <c r="C113" s="520"/>
      <c r="D113" s="521"/>
      <c r="E113" s="518" t="s">
        <v>333</v>
      </c>
      <c r="F113" s="530">
        <v>-1600</v>
      </c>
      <c r="G113" s="530">
        <v>-1600</v>
      </c>
      <c r="H113" s="530">
        <v>-1600</v>
      </c>
      <c r="I113" s="530">
        <v>-1600</v>
      </c>
      <c r="J113" s="530">
        <v>0</v>
      </c>
      <c r="K113" s="530">
        <v>0</v>
      </c>
      <c r="L113" s="530">
        <v>0</v>
      </c>
      <c r="M113" s="530">
        <v>0</v>
      </c>
      <c r="N113" s="530">
        <v>0</v>
      </c>
      <c r="O113" s="530">
        <v>0</v>
      </c>
      <c r="P113" s="530">
        <v>0</v>
      </c>
      <c r="Q113" s="530">
        <v>0</v>
      </c>
      <c r="R113" s="530">
        <v>0</v>
      </c>
      <c r="S113" s="530">
        <v>0</v>
      </c>
    </row>
    <row r="114" spans="1:19" ht="14.25" customHeight="1" thickBot="1">
      <c r="A114" s="520"/>
      <c r="B114" s="520"/>
      <c r="C114" s="520"/>
      <c r="D114" s="521"/>
      <c r="E114" s="518" t="s">
        <v>334</v>
      </c>
      <c r="F114" s="530">
        <v>0</v>
      </c>
      <c r="G114" s="530">
        <v>0</v>
      </c>
      <c r="H114" s="530">
        <v>0</v>
      </c>
      <c r="I114" s="530">
        <v>0</v>
      </c>
      <c r="J114" s="530">
        <v>0</v>
      </c>
      <c r="K114" s="530">
        <v>0</v>
      </c>
      <c r="L114" s="530">
        <v>0</v>
      </c>
      <c r="M114" s="530">
        <v>0</v>
      </c>
      <c r="N114" s="530">
        <v>0</v>
      </c>
      <c r="O114" s="530">
        <v>0</v>
      </c>
      <c r="P114" s="530">
        <v>0</v>
      </c>
      <c r="Q114" s="530">
        <v>0</v>
      </c>
      <c r="R114" s="530">
        <v>0</v>
      </c>
      <c r="S114" s="530">
        <v>0</v>
      </c>
    </row>
    <row r="115" spans="1:19" ht="14.25" customHeight="1" thickBot="1">
      <c r="A115" s="520"/>
      <c r="B115" s="520"/>
      <c r="C115" s="520"/>
      <c r="D115" s="521"/>
      <c r="E115" s="518" t="s">
        <v>335</v>
      </c>
      <c r="F115" s="530">
        <v>11300</v>
      </c>
      <c r="G115" s="530">
        <v>11300</v>
      </c>
      <c r="H115" s="530">
        <v>11300</v>
      </c>
      <c r="I115" s="530">
        <v>11300</v>
      </c>
      <c r="J115" s="530">
        <v>0</v>
      </c>
      <c r="K115" s="530">
        <v>0</v>
      </c>
      <c r="L115" s="530">
        <v>0</v>
      </c>
      <c r="M115" s="530">
        <v>0</v>
      </c>
      <c r="N115" s="530">
        <v>0</v>
      </c>
      <c r="O115" s="530">
        <v>0</v>
      </c>
      <c r="P115" s="530">
        <v>0</v>
      </c>
      <c r="Q115" s="530">
        <v>0</v>
      </c>
      <c r="R115" s="530">
        <v>0</v>
      </c>
      <c r="S115" s="530">
        <v>0</v>
      </c>
    </row>
    <row r="116" spans="1:19" ht="14.25" customHeight="1" thickBot="1">
      <c r="A116" s="520" t="s">
        <v>292</v>
      </c>
      <c r="B116" s="520"/>
      <c r="C116" s="520">
        <v>4110</v>
      </c>
      <c r="D116" s="521" t="s">
        <v>342</v>
      </c>
      <c r="E116" s="522" t="s">
        <v>332</v>
      </c>
      <c r="F116" s="531">
        <v>25000</v>
      </c>
      <c r="G116" s="531">
        <v>25000</v>
      </c>
      <c r="H116" s="531">
        <v>25000</v>
      </c>
      <c r="I116" s="531">
        <v>25000</v>
      </c>
      <c r="J116" s="531">
        <v>0</v>
      </c>
      <c r="K116" s="531">
        <v>0</v>
      </c>
      <c r="L116" s="531">
        <v>0</v>
      </c>
      <c r="M116" s="531">
        <v>0</v>
      </c>
      <c r="N116" s="531">
        <v>0</v>
      </c>
      <c r="O116" s="531">
        <v>0</v>
      </c>
      <c r="P116" s="531">
        <v>0</v>
      </c>
      <c r="Q116" s="531">
        <v>0</v>
      </c>
      <c r="R116" s="531">
        <v>0</v>
      </c>
      <c r="S116" s="531">
        <v>0</v>
      </c>
    </row>
    <row r="117" spans="1:19" ht="14.25" customHeight="1" thickBot="1">
      <c r="A117" s="520"/>
      <c r="B117" s="520"/>
      <c r="C117" s="520"/>
      <c r="D117" s="521"/>
      <c r="E117" s="518" t="s">
        <v>333</v>
      </c>
      <c r="F117" s="530">
        <v>0</v>
      </c>
      <c r="G117" s="530">
        <v>0</v>
      </c>
      <c r="H117" s="530">
        <v>0</v>
      </c>
      <c r="I117" s="530">
        <v>0</v>
      </c>
      <c r="J117" s="530">
        <v>0</v>
      </c>
      <c r="K117" s="530">
        <v>0</v>
      </c>
      <c r="L117" s="530">
        <v>0</v>
      </c>
      <c r="M117" s="530">
        <v>0</v>
      </c>
      <c r="N117" s="530">
        <v>0</v>
      </c>
      <c r="O117" s="530">
        <v>0</v>
      </c>
      <c r="P117" s="530">
        <v>0</v>
      </c>
      <c r="Q117" s="530">
        <v>0</v>
      </c>
      <c r="R117" s="530">
        <v>0</v>
      </c>
      <c r="S117" s="530">
        <v>0</v>
      </c>
    </row>
    <row r="118" spans="1:19" ht="14.25" customHeight="1" thickBot="1">
      <c r="A118" s="520"/>
      <c r="B118" s="520"/>
      <c r="C118" s="520"/>
      <c r="D118" s="521"/>
      <c r="E118" s="518" t="s">
        <v>334</v>
      </c>
      <c r="F118" s="530">
        <v>2860</v>
      </c>
      <c r="G118" s="530">
        <v>2860</v>
      </c>
      <c r="H118" s="530">
        <v>2860</v>
      </c>
      <c r="I118" s="530">
        <v>2860</v>
      </c>
      <c r="J118" s="530">
        <v>0</v>
      </c>
      <c r="K118" s="530">
        <v>0</v>
      </c>
      <c r="L118" s="530">
        <v>0</v>
      </c>
      <c r="M118" s="530">
        <v>0</v>
      </c>
      <c r="N118" s="530">
        <v>0</v>
      </c>
      <c r="O118" s="530">
        <v>0</v>
      </c>
      <c r="P118" s="530">
        <v>0</v>
      </c>
      <c r="Q118" s="530">
        <v>0</v>
      </c>
      <c r="R118" s="530">
        <v>0</v>
      </c>
      <c r="S118" s="530">
        <v>0</v>
      </c>
    </row>
    <row r="119" spans="1:19" ht="14.25" customHeight="1">
      <c r="A119" s="520"/>
      <c r="B119" s="520"/>
      <c r="C119" s="520"/>
      <c r="D119" s="521"/>
      <c r="E119" s="518" t="s">
        <v>335</v>
      </c>
      <c r="F119" s="530">
        <v>27860</v>
      </c>
      <c r="G119" s="530">
        <v>27860</v>
      </c>
      <c r="H119" s="530">
        <v>27860</v>
      </c>
      <c r="I119" s="530">
        <v>27860</v>
      </c>
      <c r="J119" s="530">
        <v>0</v>
      </c>
      <c r="K119" s="530">
        <v>0</v>
      </c>
      <c r="L119" s="530">
        <v>0</v>
      </c>
      <c r="M119" s="530">
        <v>0</v>
      </c>
      <c r="N119" s="530">
        <v>0</v>
      </c>
      <c r="O119" s="530">
        <v>0</v>
      </c>
      <c r="P119" s="530">
        <v>0</v>
      </c>
      <c r="Q119" s="530">
        <v>0</v>
      </c>
      <c r="R119" s="530">
        <v>0</v>
      </c>
      <c r="S119" s="530">
        <v>0</v>
      </c>
    </row>
    <row r="120" spans="1:19" ht="15.75" customHeight="1">
      <c r="A120" s="524"/>
      <c r="B120" s="524"/>
      <c r="C120" s="524"/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</row>
    <row r="121" spans="1:19" ht="9" customHeight="1">
      <c r="A121" s="488" t="s">
        <v>5</v>
      </c>
      <c r="B121" s="488" t="s">
        <v>101</v>
      </c>
      <c r="C121" s="489" t="s">
        <v>7</v>
      </c>
      <c r="D121" s="490"/>
      <c r="E121" s="491"/>
      <c r="F121" s="492" t="s">
        <v>307</v>
      </c>
      <c r="G121" s="488" t="s">
        <v>308</v>
      </c>
      <c r="H121" s="488"/>
      <c r="I121" s="488"/>
      <c r="J121" s="488"/>
      <c r="K121" s="488"/>
      <c r="L121" s="488"/>
      <c r="M121" s="488"/>
      <c r="N121" s="488"/>
      <c r="O121" s="488"/>
      <c r="P121" s="488"/>
      <c r="Q121" s="488"/>
      <c r="R121" s="488"/>
      <c r="S121" s="488"/>
    </row>
    <row r="122" spans="1:19" ht="9" customHeight="1">
      <c r="A122" s="488"/>
      <c r="B122" s="488"/>
      <c r="C122" s="489"/>
      <c r="D122" s="493"/>
      <c r="E122" s="494"/>
      <c r="F122" s="492"/>
      <c r="G122" s="488" t="s">
        <v>309</v>
      </c>
      <c r="H122" s="488" t="s">
        <v>105</v>
      </c>
      <c r="I122" s="488"/>
      <c r="J122" s="488"/>
      <c r="K122" s="488"/>
      <c r="L122" s="488"/>
      <c r="M122" s="488"/>
      <c r="N122" s="488"/>
      <c r="O122" s="488"/>
      <c r="P122" s="488" t="s">
        <v>310</v>
      </c>
      <c r="Q122" s="488" t="s">
        <v>105</v>
      </c>
      <c r="R122" s="488"/>
      <c r="S122" s="488"/>
    </row>
    <row r="123" spans="1:19" ht="8.25" customHeight="1">
      <c r="A123" s="488"/>
      <c r="B123" s="488"/>
      <c r="C123" s="489"/>
      <c r="D123" s="493"/>
      <c r="E123" s="494"/>
      <c r="F123" s="492"/>
      <c r="G123" s="488"/>
      <c r="H123" s="488"/>
      <c r="I123" s="488"/>
      <c r="J123" s="488"/>
      <c r="K123" s="488"/>
      <c r="L123" s="488"/>
      <c r="M123" s="488"/>
      <c r="N123" s="488"/>
      <c r="O123" s="488"/>
      <c r="P123" s="488"/>
      <c r="Q123" s="488" t="s">
        <v>311</v>
      </c>
      <c r="R123" s="488" t="s">
        <v>107</v>
      </c>
      <c r="S123" s="488" t="s">
        <v>312</v>
      </c>
    </row>
    <row r="124" spans="1:19" ht="8.25" customHeight="1">
      <c r="A124" s="488"/>
      <c r="B124" s="488"/>
      <c r="C124" s="489"/>
      <c r="D124" s="495" t="s">
        <v>154</v>
      </c>
      <c r="E124" s="496"/>
      <c r="F124" s="492"/>
      <c r="G124" s="488"/>
      <c r="H124" s="488" t="s">
        <v>313</v>
      </c>
      <c r="I124" s="488" t="s">
        <v>105</v>
      </c>
      <c r="J124" s="488"/>
      <c r="K124" s="488" t="s">
        <v>314</v>
      </c>
      <c r="L124" s="488" t="s">
        <v>315</v>
      </c>
      <c r="M124" s="488" t="s">
        <v>316</v>
      </c>
      <c r="N124" s="488" t="s">
        <v>317</v>
      </c>
      <c r="O124" s="488" t="s">
        <v>318</v>
      </c>
      <c r="P124" s="488"/>
      <c r="Q124" s="488"/>
      <c r="R124" s="488"/>
      <c r="S124" s="488"/>
    </row>
    <row r="125" spans="1:19" ht="14.25" customHeight="1">
      <c r="A125" s="488"/>
      <c r="B125" s="488"/>
      <c r="C125" s="489"/>
      <c r="D125" s="493"/>
      <c r="E125" s="494"/>
      <c r="F125" s="492"/>
      <c r="G125" s="488"/>
      <c r="H125" s="488"/>
      <c r="I125" s="488"/>
      <c r="J125" s="488"/>
      <c r="K125" s="488"/>
      <c r="L125" s="488"/>
      <c r="M125" s="488"/>
      <c r="N125" s="488"/>
      <c r="O125" s="488"/>
      <c r="P125" s="488"/>
      <c r="Q125" s="488"/>
      <c r="R125" s="488" t="s">
        <v>319</v>
      </c>
      <c r="S125" s="488"/>
    </row>
    <row r="126" spans="1:19" ht="54" customHeight="1">
      <c r="A126" s="488"/>
      <c r="B126" s="488"/>
      <c r="C126" s="489"/>
      <c r="D126" s="497"/>
      <c r="E126" s="498"/>
      <c r="F126" s="492"/>
      <c r="G126" s="488"/>
      <c r="H126" s="488"/>
      <c r="I126" s="499" t="s">
        <v>320</v>
      </c>
      <c r="J126" s="499" t="s">
        <v>321</v>
      </c>
      <c r="K126" s="488"/>
      <c r="L126" s="488"/>
      <c r="M126" s="488"/>
      <c r="N126" s="488"/>
      <c r="O126" s="488"/>
      <c r="P126" s="488"/>
      <c r="Q126" s="488"/>
      <c r="R126" s="488"/>
      <c r="S126" s="488"/>
    </row>
    <row r="127" spans="1:19" ht="12" customHeight="1">
      <c r="A127" s="500" t="s">
        <v>258</v>
      </c>
      <c r="B127" s="500" t="s">
        <v>259</v>
      </c>
      <c r="C127" s="500" t="s">
        <v>260</v>
      </c>
      <c r="D127" s="501">
        <v>4</v>
      </c>
      <c r="E127" s="502"/>
      <c r="F127" s="500" t="s">
        <v>262</v>
      </c>
      <c r="G127" s="500" t="s">
        <v>263</v>
      </c>
      <c r="H127" s="500" t="s">
        <v>264</v>
      </c>
      <c r="I127" s="500" t="s">
        <v>265</v>
      </c>
      <c r="J127" s="500" t="s">
        <v>322</v>
      </c>
      <c r="K127" s="500" t="s">
        <v>323</v>
      </c>
      <c r="L127" s="500" t="s">
        <v>324</v>
      </c>
      <c r="M127" s="500" t="s">
        <v>325</v>
      </c>
      <c r="N127" s="500" t="s">
        <v>326</v>
      </c>
      <c r="O127" s="500" t="s">
        <v>327</v>
      </c>
      <c r="P127" s="500" t="s">
        <v>328</v>
      </c>
      <c r="Q127" s="500" t="s">
        <v>329</v>
      </c>
      <c r="R127" s="503" t="s">
        <v>330</v>
      </c>
      <c r="S127" s="500" t="s">
        <v>331</v>
      </c>
    </row>
    <row r="128" spans="1:19" ht="14.25" customHeight="1">
      <c r="A128" s="516">
        <v>801</v>
      </c>
      <c r="B128" s="516"/>
      <c r="C128" s="517" t="s">
        <v>284</v>
      </c>
      <c r="D128" s="517"/>
      <c r="E128" s="518" t="s">
        <v>332</v>
      </c>
      <c r="F128" s="530">
        <v>12484495</v>
      </c>
      <c r="G128" s="530">
        <v>11824851</v>
      </c>
      <c r="H128" s="530">
        <v>10986361</v>
      </c>
      <c r="I128" s="530">
        <v>8738648</v>
      </c>
      <c r="J128" s="530">
        <v>2247713</v>
      </c>
      <c r="K128" s="530">
        <v>260800</v>
      </c>
      <c r="L128" s="530">
        <v>577690</v>
      </c>
      <c r="M128" s="530">
        <v>0</v>
      </c>
      <c r="N128" s="530">
        <v>0</v>
      </c>
      <c r="O128" s="530">
        <v>0</v>
      </c>
      <c r="P128" s="530">
        <v>659644</v>
      </c>
      <c r="Q128" s="530">
        <v>659644</v>
      </c>
      <c r="R128" s="530">
        <v>559644</v>
      </c>
      <c r="S128" s="530">
        <v>0</v>
      </c>
    </row>
    <row r="129" spans="1:19" ht="14.25" customHeight="1">
      <c r="A129" s="516"/>
      <c r="B129" s="516"/>
      <c r="C129" s="517"/>
      <c r="D129" s="517"/>
      <c r="E129" s="518" t="s">
        <v>333</v>
      </c>
      <c r="F129" s="530">
        <v>-10759</v>
      </c>
      <c r="G129" s="530">
        <v>-10759</v>
      </c>
      <c r="H129" s="530">
        <v>-10759</v>
      </c>
      <c r="I129" s="530">
        <v>-10735</v>
      </c>
      <c r="J129" s="530">
        <v>-24</v>
      </c>
      <c r="K129" s="530">
        <v>0</v>
      </c>
      <c r="L129" s="530">
        <v>0</v>
      </c>
      <c r="M129" s="530">
        <v>0</v>
      </c>
      <c r="N129" s="530">
        <v>0</v>
      </c>
      <c r="O129" s="530">
        <v>0</v>
      </c>
      <c r="P129" s="530">
        <v>0</v>
      </c>
      <c r="Q129" s="530">
        <v>0</v>
      </c>
      <c r="R129" s="530">
        <v>0</v>
      </c>
      <c r="S129" s="530">
        <v>0</v>
      </c>
    </row>
    <row r="130" spans="1:19" ht="14.25" customHeight="1">
      <c r="A130" s="516"/>
      <c r="B130" s="516"/>
      <c r="C130" s="517"/>
      <c r="D130" s="517"/>
      <c r="E130" s="518" t="s">
        <v>334</v>
      </c>
      <c r="F130" s="530">
        <v>332398</v>
      </c>
      <c r="G130" s="530">
        <v>75300</v>
      </c>
      <c r="H130" s="530">
        <v>30300</v>
      </c>
      <c r="I130" s="530">
        <v>26600</v>
      </c>
      <c r="J130" s="530">
        <v>3700</v>
      </c>
      <c r="K130" s="530">
        <v>45000</v>
      </c>
      <c r="L130" s="530">
        <v>0</v>
      </c>
      <c r="M130" s="530">
        <v>0</v>
      </c>
      <c r="N130" s="530">
        <v>0</v>
      </c>
      <c r="O130" s="530">
        <v>0</v>
      </c>
      <c r="P130" s="530">
        <v>257098</v>
      </c>
      <c r="Q130" s="530">
        <v>257098</v>
      </c>
      <c r="R130" s="530">
        <v>237098</v>
      </c>
      <c r="S130" s="530">
        <v>0</v>
      </c>
    </row>
    <row r="131" spans="1:19" ht="14.25" customHeight="1" thickBot="1">
      <c r="A131" s="516"/>
      <c r="B131" s="516"/>
      <c r="C131" s="517"/>
      <c r="D131" s="517"/>
      <c r="E131" s="518" t="s">
        <v>335</v>
      </c>
      <c r="F131" s="530">
        <v>12806134</v>
      </c>
      <c r="G131" s="530">
        <v>11889392</v>
      </c>
      <c r="H131" s="530">
        <v>11005902</v>
      </c>
      <c r="I131" s="530">
        <v>8754513</v>
      </c>
      <c r="J131" s="530">
        <v>2251389</v>
      </c>
      <c r="K131" s="530">
        <v>305800</v>
      </c>
      <c r="L131" s="530">
        <v>577690</v>
      </c>
      <c r="M131" s="530">
        <v>0</v>
      </c>
      <c r="N131" s="530">
        <v>0</v>
      </c>
      <c r="O131" s="530">
        <v>0</v>
      </c>
      <c r="P131" s="530">
        <v>916742</v>
      </c>
      <c r="Q131" s="530">
        <v>916742</v>
      </c>
      <c r="R131" s="530">
        <v>796742</v>
      </c>
      <c r="S131" s="530">
        <v>0</v>
      </c>
    </row>
    <row r="132" spans="1:19" ht="14.25" customHeight="1" thickBot="1">
      <c r="A132" s="520"/>
      <c r="B132" s="520">
        <v>80101</v>
      </c>
      <c r="C132" s="521" t="s">
        <v>286</v>
      </c>
      <c r="D132" s="521"/>
      <c r="E132" s="522" t="s">
        <v>332</v>
      </c>
      <c r="F132" s="531">
        <v>6699122</v>
      </c>
      <c r="G132" s="531">
        <v>6139478</v>
      </c>
      <c r="H132" s="531">
        <v>5822880</v>
      </c>
      <c r="I132" s="531">
        <v>4722880</v>
      </c>
      <c r="J132" s="531">
        <v>1100000</v>
      </c>
      <c r="K132" s="531">
        <v>600</v>
      </c>
      <c r="L132" s="531">
        <v>315998</v>
      </c>
      <c r="M132" s="531">
        <v>0</v>
      </c>
      <c r="N132" s="531">
        <v>0</v>
      </c>
      <c r="O132" s="531">
        <v>0</v>
      </c>
      <c r="P132" s="531">
        <v>559644</v>
      </c>
      <c r="Q132" s="531">
        <v>559644</v>
      </c>
      <c r="R132" s="531">
        <v>559644</v>
      </c>
      <c r="S132" s="531">
        <v>0</v>
      </c>
    </row>
    <row r="133" spans="1:19" ht="14.25" customHeight="1" thickBot="1">
      <c r="A133" s="520"/>
      <c r="B133" s="520"/>
      <c r="C133" s="521"/>
      <c r="D133" s="521"/>
      <c r="E133" s="518" t="s">
        <v>333</v>
      </c>
      <c r="F133" s="530">
        <v>-10735</v>
      </c>
      <c r="G133" s="530">
        <v>-10735</v>
      </c>
      <c r="H133" s="530">
        <v>-10735</v>
      </c>
      <c r="I133" s="530">
        <v>-10735</v>
      </c>
      <c r="J133" s="530">
        <v>0</v>
      </c>
      <c r="K133" s="530">
        <v>0</v>
      </c>
      <c r="L133" s="530">
        <v>0</v>
      </c>
      <c r="M133" s="530">
        <v>0</v>
      </c>
      <c r="N133" s="530">
        <v>0</v>
      </c>
      <c r="O133" s="530">
        <v>0</v>
      </c>
      <c r="P133" s="530">
        <v>0</v>
      </c>
      <c r="Q133" s="530">
        <v>0</v>
      </c>
      <c r="R133" s="530">
        <v>0</v>
      </c>
      <c r="S133" s="530">
        <v>0</v>
      </c>
    </row>
    <row r="134" spans="1:19" ht="14.25" customHeight="1" thickBot="1">
      <c r="A134" s="520"/>
      <c r="B134" s="520"/>
      <c r="C134" s="521"/>
      <c r="D134" s="521"/>
      <c r="E134" s="518" t="s">
        <v>334</v>
      </c>
      <c r="F134" s="530">
        <v>260798</v>
      </c>
      <c r="G134" s="530">
        <v>3700</v>
      </c>
      <c r="H134" s="530">
        <v>3700</v>
      </c>
      <c r="I134" s="530">
        <v>0</v>
      </c>
      <c r="J134" s="530">
        <v>3700</v>
      </c>
      <c r="K134" s="530">
        <v>0</v>
      </c>
      <c r="L134" s="530">
        <v>0</v>
      </c>
      <c r="M134" s="530">
        <v>0</v>
      </c>
      <c r="N134" s="530">
        <v>0</v>
      </c>
      <c r="O134" s="530">
        <v>0</v>
      </c>
      <c r="P134" s="530">
        <v>257098</v>
      </c>
      <c r="Q134" s="530">
        <v>257098</v>
      </c>
      <c r="R134" s="530">
        <v>237098</v>
      </c>
      <c r="S134" s="530">
        <v>0</v>
      </c>
    </row>
    <row r="135" spans="1:19" ht="14.25" customHeight="1" thickBot="1">
      <c r="A135" s="520"/>
      <c r="B135" s="520"/>
      <c r="C135" s="521"/>
      <c r="D135" s="521"/>
      <c r="E135" s="518" t="s">
        <v>335</v>
      </c>
      <c r="F135" s="530">
        <v>6949185</v>
      </c>
      <c r="G135" s="530">
        <v>6132443</v>
      </c>
      <c r="H135" s="530">
        <v>5815845</v>
      </c>
      <c r="I135" s="530">
        <v>4712145</v>
      </c>
      <c r="J135" s="530">
        <v>1103700</v>
      </c>
      <c r="K135" s="530">
        <v>600</v>
      </c>
      <c r="L135" s="530">
        <v>315998</v>
      </c>
      <c r="M135" s="530">
        <v>0</v>
      </c>
      <c r="N135" s="530">
        <v>0</v>
      </c>
      <c r="O135" s="530">
        <v>0</v>
      </c>
      <c r="P135" s="530">
        <v>816742</v>
      </c>
      <c r="Q135" s="530">
        <v>816742</v>
      </c>
      <c r="R135" s="530">
        <v>796742</v>
      </c>
      <c r="S135" s="530">
        <v>0</v>
      </c>
    </row>
    <row r="136" spans="1:19" ht="14.25" customHeight="1" thickBot="1">
      <c r="A136" s="520"/>
      <c r="B136" s="520"/>
      <c r="C136" s="520">
        <v>4040</v>
      </c>
      <c r="D136" s="521" t="s">
        <v>401</v>
      </c>
      <c r="E136" s="522" t="s">
        <v>332</v>
      </c>
      <c r="F136" s="531">
        <v>276500</v>
      </c>
      <c r="G136" s="531">
        <v>276500</v>
      </c>
      <c r="H136" s="531">
        <v>276500</v>
      </c>
      <c r="I136" s="531">
        <v>276500</v>
      </c>
      <c r="J136" s="531">
        <v>0</v>
      </c>
      <c r="K136" s="531">
        <v>0</v>
      </c>
      <c r="L136" s="531">
        <v>0</v>
      </c>
      <c r="M136" s="531">
        <v>0</v>
      </c>
      <c r="N136" s="531">
        <v>0</v>
      </c>
      <c r="O136" s="531">
        <v>0</v>
      </c>
      <c r="P136" s="531">
        <v>0</v>
      </c>
      <c r="Q136" s="531">
        <v>0</v>
      </c>
      <c r="R136" s="531">
        <v>0</v>
      </c>
      <c r="S136" s="531">
        <v>0</v>
      </c>
    </row>
    <row r="137" spans="1:19" ht="14.25" customHeight="1" thickBot="1">
      <c r="A137" s="520"/>
      <c r="B137" s="520"/>
      <c r="C137" s="520"/>
      <c r="D137" s="521"/>
      <c r="E137" s="518" t="s">
        <v>333</v>
      </c>
      <c r="F137" s="530">
        <v>-10735</v>
      </c>
      <c r="G137" s="530">
        <v>-10735</v>
      </c>
      <c r="H137" s="530">
        <v>-10735</v>
      </c>
      <c r="I137" s="530">
        <v>-10735</v>
      </c>
      <c r="J137" s="530">
        <v>0</v>
      </c>
      <c r="K137" s="530">
        <v>0</v>
      </c>
      <c r="L137" s="530">
        <v>0</v>
      </c>
      <c r="M137" s="530">
        <v>0</v>
      </c>
      <c r="N137" s="530">
        <v>0</v>
      </c>
      <c r="O137" s="530">
        <v>0</v>
      </c>
      <c r="P137" s="530">
        <v>0</v>
      </c>
      <c r="Q137" s="530">
        <v>0</v>
      </c>
      <c r="R137" s="530">
        <v>0</v>
      </c>
      <c r="S137" s="530">
        <v>0</v>
      </c>
    </row>
    <row r="138" spans="1:19" ht="14.25" customHeight="1" thickBot="1">
      <c r="A138" s="520"/>
      <c r="B138" s="520"/>
      <c r="C138" s="520"/>
      <c r="D138" s="521"/>
      <c r="E138" s="518" t="s">
        <v>334</v>
      </c>
      <c r="F138" s="530">
        <v>0</v>
      </c>
      <c r="G138" s="530">
        <v>0</v>
      </c>
      <c r="H138" s="530">
        <v>0</v>
      </c>
      <c r="I138" s="530">
        <v>0</v>
      </c>
      <c r="J138" s="530">
        <v>0</v>
      </c>
      <c r="K138" s="530">
        <v>0</v>
      </c>
      <c r="L138" s="530">
        <v>0</v>
      </c>
      <c r="M138" s="530">
        <v>0</v>
      </c>
      <c r="N138" s="530">
        <v>0</v>
      </c>
      <c r="O138" s="530">
        <v>0</v>
      </c>
      <c r="P138" s="530">
        <v>0</v>
      </c>
      <c r="Q138" s="530">
        <v>0</v>
      </c>
      <c r="R138" s="530">
        <v>0</v>
      </c>
      <c r="S138" s="530">
        <v>0</v>
      </c>
    </row>
    <row r="139" spans="1:19" ht="14.25" customHeight="1" thickBot="1">
      <c r="A139" s="520"/>
      <c r="B139" s="520"/>
      <c r="C139" s="520"/>
      <c r="D139" s="521"/>
      <c r="E139" s="518" t="s">
        <v>335</v>
      </c>
      <c r="F139" s="530">
        <v>265765</v>
      </c>
      <c r="G139" s="530">
        <v>265765</v>
      </c>
      <c r="H139" s="530">
        <v>265765</v>
      </c>
      <c r="I139" s="530">
        <v>265765</v>
      </c>
      <c r="J139" s="530">
        <v>0</v>
      </c>
      <c r="K139" s="530">
        <v>0</v>
      </c>
      <c r="L139" s="530">
        <v>0</v>
      </c>
      <c r="M139" s="530">
        <v>0</v>
      </c>
      <c r="N139" s="530">
        <v>0</v>
      </c>
      <c r="O139" s="530">
        <v>0</v>
      </c>
      <c r="P139" s="530">
        <v>0</v>
      </c>
      <c r="Q139" s="530">
        <v>0</v>
      </c>
      <c r="R139" s="530">
        <v>0</v>
      </c>
      <c r="S139" s="530">
        <v>0</v>
      </c>
    </row>
    <row r="140" spans="1:19" ht="14.25" customHeight="1" thickBot="1">
      <c r="A140" s="520"/>
      <c r="B140" s="520"/>
      <c r="C140" s="520">
        <v>4430</v>
      </c>
      <c r="D140" s="521" t="s">
        <v>345</v>
      </c>
      <c r="E140" s="522" t="s">
        <v>332</v>
      </c>
      <c r="F140" s="531">
        <v>4200</v>
      </c>
      <c r="G140" s="531">
        <v>4200</v>
      </c>
      <c r="H140" s="531">
        <v>4200</v>
      </c>
      <c r="I140" s="531">
        <v>0</v>
      </c>
      <c r="J140" s="531">
        <v>4200</v>
      </c>
      <c r="K140" s="531">
        <v>0</v>
      </c>
      <c r="L140" s="531">
        <v>0</v>
      </c>
      <c r="M140" s="531">
        <v>0</v>
      </c>
      <c r="N140" s="531">
        <v>0</v>
      </c>
      <c r="O140" s="531">
        <v>0</v>
      </c>
      <c r="P140" s="531">
        <v>0</v>
      </c>
      <c r="Q140" s="531">
        <v>0</v>
      </c>
      <c r="R140" s="531">
        <v>0</v>
      </c>
      <c r="S140" s="531">
        <v>0</v>
      </c>
    </row>
    <row r="141" spans="1:19" ht="14.25" customHeight="1" thickBot="1">
      <c r="A141" s="520"/>
      <c r="B141" s="520"/>
      <c r="C141" s="520"/>
      <c r="D141" s="521"/>
      <c r="E141" s="518" t="s">
        <v>333</v>
      </c>
      <c r="F141" s="530">
        <v>0</v>
      </c>
      <c r="G141" s="530">
        <v>0</v>
      </c>
      <c r="H141" s="530">
        <v>0</v>
      </c>
      <c r="I141" s="530">
        <v>0</v>
      </c>
      <c r="J141" s="530">
        <v>0</v>
      </c>
      <c r="K141" s="530">
        <v>0</v>
      </c>
      <c r="L141" s="530">
        <v>0</v>
      </c>
      <c r="M141" s="530">
        <v>0</v>
      </c>
      <c r="N141" s="530">
        <v>0</v>
      </c>
      <c r="O141" s="530">
        <v>0</v>
      </c>
      <c r="P141" s="530">
        <v>0</v>
      </c>
      <c r="Q141" s="530">
        <v>0</v>
      </c>
      <c r="R141" s="530">
        <v>0</v>
      </c>
      <c r="S141" s="530">
        <v>0</v>
      </c>
    </row>
    <row r="142" spans="1:19" ht="14.25" customHeight="1" thickBot="1">
      <c r="A142" s="520"/>
      <c r="B142" s="520"/>
      <c r="C142" s="520"/>
      <c r="D142" s="521"/>
      <c r="E142" s="518" t="s">
        <v>334</v>
      </c>
      <c r="F142" s="530">
        <v>2500</v>
      </c>
      <c r="G142" s="530">
        <v>2500</v>
      </c>
      <c r="H142" s="530">
        <v>2500</v>
      </c>
      <c r="I142" s="530">
        <v>0</v>
      </c>
      <c r="J142" s="530">
        <v>2500</v>
      </c>
      <c r="K142" s="530">
        <v>0</v>
      </c>
      <c r="L142" s="530">
        <v>0</v>
      </c>
      <c r="M142" s="530">
        <v>0</v>
      </c>
      <c r="N142" s="530">
        <v>0</v>
      </c>
      <c r="O142" s="530">
        <v>0</v>
      </c>
      <c r="P142" s="530">
        <v>0</v>
      </c>
      <c r="Q142" s="530">
        <v>0</v>
      </c>
      <c r="R142" s="530">
        <v>0</v>
      </c>
      <c r="S142" s="530">
        <v>0</v>
      </c>
    </row>
    <row r="143" spans="1:19" ht="14.25" customHeight="1" thickBot="1">
      <c r="A143" s="520"/>
      <c r="B143" s="520"/>
      <c r="C143" s="520"/>
      <c r="D143" s="521"/>
      <c r="E143" s="518" t="s">
        <v>335</v>
      </c>
      <c r="F143" s="530">
        <v>6700</v>
      </c>
      <c r="G143" s="530">
        <v>6700</v>
      </c>
      <c r="H143" s="530">
        <v>6700</v>
      </c>
      <c r="I143" s="530">
        <v>0</v>
      </c>
      <c r="J143" s="530">
        <v>6700</v>
      </c>
      <c r="K143" s="530">
        <v>0</v>
      </c>
      <c r="L143" s="530">
        <v>0</v>
      </c>
      <c r="M143" s="530">
        <v>0</v>
      </c>
      <c r="N143" s="530">
        <v>0</v>
      </c>
      <c r="O143" s="530">
        <v>0</v>
      </c>
      <c r="P143" s="530">
        <v>0</v>
      </c>
      <c r="Q143" s="530">
        <v>0</v>
      </c>
      <c r="R143" s="530">
        <v>0</v>
      </c>
      <c r="S143" s="530">
        <v>0</v>
      </c>
    </row>
    <row r="144" spans="1:19" ht="14.25" customHeight="1" thickBot="1">
      <c r="A144" s="520"/>
      <c r="B144" s="520"/>
      <c r="C144" s="520">
        <v>4510</v>
      </c>
      <c r="D144" s="521" t="s">
        <v>402</v>
      </c>
      <c r="E144" s="522" t="s">
        <v>332</v>
      </c>
      <c r="F144" s="531">
        <v>0</v>
      </c>
      <c r="G144" s="531">
        <v>0</v>
      </c>
      <c r="H144" s="531">
        <v>0</v>
      </c>
      <c r="I144" s="531">
        <v>0</v>
      </c>
      <c r="J144" s="531">
        <v>0</v>
      </c>
      <c r="K144" s="531">
        <v>0</v>
      </c>
      <c r="L144" s="531">
        <v>0</v>
      </c>
      <c r="M144" s="531">
        <v>0</v>
      </c>
      <c r="N144" s="531">
        <v>0</v>
      </c>
      <c r="O144" s="531">
        <v>0</v>
      </c>
      <c r="P144" s="531">
        <v>0</v>
      </c>
      <c r="Q144" s="531">
        <v>0</v>
      </c>
      <c r="R144" s="531">
        <v>0</v>
      </c>
      <c r="S144" s="531">
        <v>0</v>
      </c>
    </row>
    <row r="145" spans="1:19" ht="14.25" customHeight="1" thickBot="1">
      <c r="A145" s="520"/>
      <c r="B145" s="520"/>
      <c r="C145" s="520"/>
      <c r="D145" s="521"/>
      <c r="E145" s="518" t="s">
        <v>333</v>
      </c>
      <c r="F145" s="530">
        <v>0</v>
      </c>
      <c r="G145" s="530">
        <v>0</v>
      </c>
      <c r="H145" s="530">
        <v>0</v>
      </c>
      <c r="I145" s="530">
        <v>0</v>
      </c>
      <c r="J145" s="530">
        <v>0</v>
      </c>
      <c r="K145" s="530">
        <v>0</v>
      </c>
      <c r="L145" s="530">
        <v>0</v>
      </c>
      <c r="M145" s="530">
        <v>0</v>
      </c>
      <c r="N145" s="530">
        <v>0</v>
      </c>
      <c r="O145" s="530">
        <v>0</v>
      </c>
      <c r="P145" s="530">
        <v>0</v>
      </c>
      <c r="Q145" s="530">
        <v>0</v>
      </c>
      <c r="R145" s="530">
        <v>0</v>
      </c>
      <c r="S145" s="530">
        <v>0</v>
      </c>
    </row>
    <row r="146" spans="1:19" ht="14.25" customHeight="1" thickBot="1">
      <c r="A146" s="520"/>
      <c r="B146" s="520"/>
      <c r="C146" s="520"/>
      <c r="D146" s="521"/>
      <c r="E146" s="518" t="s">
        <v>334</v>
      </c>
      <c r="F146" s="530">
        <v>1200</v>
      </c>
      <c r="G146" s="530">
        <v>1200</v>
      </c>
      <c r="H146" s="530">
        <v>1200</v>
      </c>
      <c r="I146" s="530">
        <v>0</v>
      </c>
      <c r="J146" s="530">
        <v>1200</v>
      </c>
      <c r="K146" s="530">
        <v>0</v>
      </c>
      <c r="L146" s="530">
        <v>0</v>
      </c>
      <c r="M146" s="530">
        <v>0</v>
      </c>
      <c r="N146" s="530">
        <v>0</v>
      </c>
      <c r="O146" s="530">
        <v>0</v>
      </c>
      <c r="P146" s="530">
        <v>0</v>
      </c>
      <c r="Q146" s="530">
        <v>0</v>
      </c>
      <c r="R146" s="530">
        <v>0</v>
      </c>
      <c r="S146" s="530">
        <v>0</v>
      </c>
    </row>
    <row r="147" spans="1:19" ht="14.25" customHeight="1" thickBot="1">
      <c r="A147" s="520"/>
      <c r="B147" s="520"/>
      <c r="C147" s="520"/>
      <c r="D147" s="521"/>
      <c r="E147" s="518" t="s">
        <v>335</v>
      </c>
      <c r="F147" s="530">
        <v>1200</v>
      </c>
      <c r="G147" s="530">
        <v>1200</v>
      </c>
      <c r="H147" s="530">
        <v>1200</v>
      </c>
      <c r="I147" s="530">
        <v>0</v>
      </c>
      <c r="J147" s="530">
        <v>1200</v>
      </c>
      <c r="K147" s="530">
        <v>0</v>
      </c>
      <c r="L147" s="530">
        <v>0</v>
      </c>
      <c r="M147" s="530">
        <v>0</v>
      </c>
      <c r="N147" s="530">
        <v>0</v>
      </c>
      <c r="O147" s="530">
        <v>0</v>
      </c>
      <c r="P147" s="530">
        <v>0</v>
      </c>
      <c r="Q147" s="530">
        <v>0</v>
      </c>
      <c r="R147" s="530">
        <v>0</v>
      </c>
      <c r="S147" s="530">
        <v>0</v>
      </c>
    </row>
    <row r="148" spans="1:19" ht="14.25" customHeight="1" thickBot="1">
      <c r="A148" s="520"/>
      <c r="B148" s="520"/>
      <c r="C148" s="520">
        <v>6050</v>
      </c>
      <c r="D148" s="521" t="s">
        <v>343</v>
      </c>
      <c r="E148" s="522" t="s">
        <v>332</v>
      </c>
      <c r="F148" s="531">
        <v>0</v>
      </c>
      <c r="G148" s="531">
        <v>0</v>
      </c>
      <c r="H148" s="531">
        <v>0</v>
      </c>
      <c r="I148" s="531">
        <v>0</v>
      </c>
      <c r="J148" s="531">
        <v>0</v>
      </c>
      <c r="K148" s="531">
        <v>0</v>
      </c>
      <c r="L148" s="531">
        <v>0</v>
      </c>
      <c r="M148" s="531">
        <v>0</v>
      </c>
      <c r="N148" s="531">
        <v>0</v>
      </c>
      <c r="O148" s="531">
        <v>0</v>
      </c>
      <c r="P148" s="531">
        <v>0</v>
      </c>
      <c r="Q148" s="531">
        <v>0</v>
      </c>
      <c r="R148" s="531">
        <v>0</v>
      </c>
      <c r="S148" s="531">
        <v>0</v>
      </c>
    </row>
    <row r="149" spans="1:19" ht="14.25" customHeight="1" thickBot="1">
      <c r="A149" s="520"/>
      <c r="B149" s="520"/>
      <c r="C149" s="520"/>
      <c r="D149" s="521"/>
      <c r="E149" s="518" t="s">
        <v>333</v>
      </c>
      <c r="F149" s="530">
        <v>0</v>
      </c>
      <c r="G149" s="530">
        <v>0</v>
      </c>
      <c r="H149" s="530">
        <v>0</v>
      </c>
      <c r="I149" s="530">
        <v>0</v>
      </c>
      <c r="J149" s="530">
        <v>0</v>
      </c>
      <c r="K149" s="530">
        <v>0</v>
      </c>
      <c r="L149" s="530">
        <v>0</v>
      </c>
      <c r="M149" s="530">
        <v>0</v>
      </c>
      <c r="N149" s="530">
        <v>0</v>
      </c>
      <c r="O149" s="530">
        <v>0</v>
      </c>
      <c r="P149" s="530">
        <v>0</v>
      </c>
      <c r="Q149" s="530">
        <v>0</v>
      </c>
      <c r="R149" s="530">
        <v>0</v>
      </c>
      <c r="S149" s="530">
        <v>0</v>
      </c>
    </row>
    <row r="150" spans="1:19" ht="14.25" customHeight="1" thickBot="1">
      <c r="A150" s="520"/>
      <c r="B150" s="520"/>
      <c r="C150" s="520"/>
      <c r="D150" s="521"/>
      <c r="E150" s="518" t="s">
        <v>334</v>
      </c>
      <c r="F150" s="530">
        <v>20000</v>
      </c>
      <c r="G150" s="530">
        <v>0</v>
      </c>
      <c r="H150" s="530">
        <v>0</v>
      </c>
      <c r="I150" s="530">
        <v>0</v>
      </c>
      <c r="J150" s="530">
        <v>0</v>
      </c>
      <c r="K150" s="530">
        <v>0</v>
      </c>
      <c r="L150" s="530">
        <v>0</v>
      </c>
      <c r="M150" s="530">
        <v>0</v>
      </c>
      <c r="N150" s="530">
        <v>0</v>
      </c>
      <c r="O150" s="530">
        <v>0</v>
      </c>
      <c r="P150" s="530">
        <v>20000</v>
      </c>
      <c r="Q150" s="530">
        <v>20000</v>
      </c>
      <c r="R150" s="530">
        <v>0</v>
      </c>
      <c r="S150" s="530">
        <v>0</v>
      </c>
    </row>
    <row r="151" spans="1:19" ht="14.25" customHeight="1" thickBot="1">
      <c r="A151" s="520"/>
      <c r="B151" s="520"/>
      <c r="C151" s="520"/>
      <c r="D151" s="521"/>
      <c r="E151" s="518" t="s">
        <v>335</v>
      </c>
      <c r="F151" s="530">
        <v>20000</v>
      </c>
      <c r="G151" s="530">
        <v>0</v>
      </c>
      <c r="H151" s="530">
        <v>0</v>
      </c>
      <c r="I151" s="530">
        <v>0</v>
      </c>
      <c r="J151" s="530">
        <v>0</v>
      </c>
      <c r="K151" s="530">
        <v>0</v>
      </c>
      <c r="L151" s="530">
        <v>0</v>
      </c>
      <c r="M151" s="530">
        <v>0</v>
      </c>
      <c r="N151" s="530">
        <v>0</v>
      </c>
      <c r="O151" s="530">
        <v>0</v>
      </c>
      <c r="P151" s="530">
        <v>20000</v>
      </c>
      <c r="Q151" s="530">
        <v>20000</v>
      </c>
      <c r="R151" s="530">
        <v>0</v>
      </c>
      <c r="S151" s="530">
        <v>0</v>
      </c>
    </row>
    <row r="152" spans="1:19" ht="14.25" customHeight="1" thickBot="1">
      <c r="A152" s="520"/>
      <c r="B152" s="520"/>
      <c r="C152" s="520">
        <v>6057</v>
      </c>
      <c r="D152" s="521" t="s">
        <v>343</v>
      </c>
      <c r="E152" s="522" t="s">
        <v>332</v>
      </c>
      <c r="F152" s="531">
        <v>414196</v>
      </c>
      <c r="G152" s="531">
        <v>0</v>
      </c>
      <c r="H152" s="531">
        <v>0</v>
      </c>
      <c r="I152" s="531">
        <v>0</v>
      </c>
      <c r="J152" s="531">
        <v>0</v>
      </c>
      <c r="K152" s="531">
        <v>0</v>
      </c>
      <c r="L152" s="531">
        <v>0</v>
      </c>
      <c r="M152" s="531">
        <v>0</v>
      </c>
      <c r="N152" s="531">
        <v>0</v>
      </c>
      <c r="O152" s="531">
        <v>0</v>
      </c>
      <c r="P152" s="531">
        <v>414196</v>
      </c>
      <c r="Q152" s="531">
        <v>414196</v>
      </c>
      <c r="R152" s="531">
        <v>414196</v>
      </c>
      <c r="S152" s="531">
        <v>0</v>
      </c>
    </row>
    <row r="153" spans="1:19" ht="14.25" customHeight="1" thickBot="1">
      <c r="A153" s="520"/>
      <c r="B153" s="520"/>
      <c r="C153" s="520"/>
      <c r="D153" s="521"/>
      <c r="E153" s="518" t="s">
        <v>333</v>
      </c>
      <c r="F153" s="530">
        <v>0</v>
      </c>
      <c r="G153" s="530">
        <v>0</v>
      </c>
      <c r="H153" s="530">
        <v>0</v>
      </c>
      <c r="I153" s="530">
        <v>0</v>
      </c>
      <c r="J153" s="530">
        <v>0</v>
      </c>
      <c r="K153" s="530">
        <v>0</v>
      </c>
      <c r="L153" s="530">
        <v>0</v>
      </c>
      <c r="M153" s="530">
        <v>0</v>
      </c>
      <c r="N153" s="530">
        <v>0</v>
      </c>
      <c r="O153" s="530">
        <v>0</v>
      </c>
      <c r="P153" s="530">
        <v>0</v>
      </c>
      <c r="Q153" s="530">
        <v>0</v>
      </c>
      <c r="R153" s="530">
        <v>0</v>
      </c>
      <c r="S153" s="530">
        <v>0</v>
      </c>
    </row>
    <row r="154" spans="1:19" ht="14.25" customHeight="1" thickBot="1">
      <c r="A154" s="520"/>
      <c r="B154" s="520"/>
      <c r="C154" s="520"/>
      <c r="D154" s="521"/>
      <c r="E154" s="518" t="s">
        <v>334</v>
      </c>
      <c r="F154" s="530">
        <v>196504</v>
      </c>
      <c r="G154" s="530">
        <v>0</v>
      </c>
      <c r="H154" s="530">
        <v>0</v>
      </c>
      <c r="I154" s="530">
        <v>0</v>
      </c>
      <c r="J154" s="530">
        <v>0</v>
      </c>
      <c r="K154" s="530">
        <v>0</v>
      </c>
      <c r="L154" s="530">
        <v>0</v>
      </c>
      <c r="M154" s="530">
        <v>0</v>
      </c>
      <c r="N154" s="530">
        <v>0</v>
      </c>
      <c r="O154" s="530">
        <v>0</v>
      </c>
      <c r="P154" s="530">
        <v>196504</v>
      </c>
      <c r="Q154" s="530">
        <v>196504</v>
      </c>
      <c r="R154" s="530">
        <v>196504</v>
      </c>
      <c r="S154" s="530">
        <v>0</v>
      </c>
    </row>
    <row r="155" spans="1:19" ht="18" customHeight="1" thickBot="1">
      <c r="A155" s="520"/>
      <c r="B155" s="520"/>
      <c r="C155" s="520"/>
      <c r="D155" s="521"/>
      <c r="E155" s="518" t="s">
        <v>335</v>
      </c>
      <c r="F155" s="530">
        <v>610700</v>
      </c>
      <c r="G155" s="530">
        <v>0</v>
      </c>
      <c r="H155" s="530">
        <v>0</v>
      </c>
      <c r="I155" s="530">
        <v>0</v>
      </c>
      <c r="J155" s="530">
        <v>0</v>
      </c>
      <c r="K155" s="530">
        <v>0</v>
      </c>
      <c r="L155" s="530">
        <v>0</v>
      </c>
      <c r="M155" s="530">
        <v>0</v>
      </c>
      <c r="N155" s="530">
        <v>0</v>
      </c>
      <c r="O155" s="530">
        <v>0</v>
      </c>
      <c r="P155" s="530">
        <v>610700</v>
      </c>
      <c r="Q155" s="530">
        <v>610700</v>
      </c>
      <c r="R155" s="530">
        <v>610700</v>
      </c>
      <c r="S155" s="530">
        <v>0</v>
      </c>
    </row>
    <row r="156" spans="1:19" ht="14.25" customHeight="1" thickBot="1">
      <c r="A156" s="520" t="s">
        <v>297</v>
      </c>
      <c r="B156" s="520"/>
      <c r="C156" s="520">
        <v>6059</v>
      </c>
      <c r="D156" s="521" t="s">
        <v>343</v>
      </c>
      <c r="E156" s="522" t="s">
        <v>332</v>
      </c>
      <c r="F156" s="531">
        <v>145448</v>
      </c>
      <c r="G156" s="531">
        <v>0</v>
      </c>
      <c r="H156" s="531">
        <v>0</v>
      </c>
      <c r="I156" s="531">
        <v>0</v>
      </c>
      <c r="J156" s="531">
        <v>0</v>
      </c>
      <c r="K156" s="531">
        <v>0</v>
      </c>
      <c r="L156" s="531">
        <v>0</v>
      </c>
      <c r="M156" s="531">
        <v>0</v>
      </c>
      <c r="N156" s="531">
        <v>0</v>
      </c>
      <c r="O156" s="531">
        <v>0</v>
      </c>
      <c r="P156" s="531">
        <v>145448</v>
      </c>
      <c r="Q156" s="531">
        <v>145448</v>
      </c>
      <c r="R156" s="531">
        <v>145448</v>
      </c>
      <c r="S156" s="531">
        <v>0</v>
      </c>
    </row>
    <row r="157" spans="1:19" ht="14.25" customHeight="1" thickBot="1">
      <c r="A157" s="520"/>
      <c r="B157" s="520"/>
      <c r="C157" s="520"/>
      <c r="D157" s="521"/>
      <c r="E157" s="518" t="s">
        <v>333</v>
      </c>
      <c r="F157" s="530">
        <v>0</v>
      </c>
      <c r="G157" s="530">
        <v>0</v>
      </c>
      <c r="H157" s="530">
        <v>0</v>
      </c>
      <c r="I157" s="530">
        <v>0</v>
      </c>
      <c r="J157" s="530">
        <v>0</v>
      </c>
      <c r="K157" s="530">
        <v>0</v>
      </c>
      <c r="L157" s="530">
        <v>0</v>
      </c>
      <c r="M157" s="530">
        <v>0</v>
      </c>
      <c r="N157" s="530">
        <v>0</v>
      </c>
      <c r="O157" s="530">
        <v>0</v>
      </c>
      <c r="P157" s="530">
        <v>0</v>
      </c>
      <c r="Q157" s="530">
        <v>0</v>
      </c>
      <c r="R157" s="530">
        <v>0</v>
      </c>
      <c r="S157" s="530">
        <v>0</v>
      </c>
    </row>
    <row r="158" spans="1:19" ht="14.25" customHeight="1" thickBot="1">
      <c r="A158" s="520"/>
      <c r="B158" s="520"/>
      <c r="C158" s="520"/>
      <c r="D158" s="521"/>
      <c r="E158" s="518" t="s">
        <v>334</v>
      </c>
      <c r="F158" s="530">
        <v>40594</v>
      </c>
      <c r="G158" s="530">
        <v>0</v>
      </c>
      <c r="H158" s="530">
        <v>0</v>
      </c>
      <c r="I158" s="530">
        <v>0</v>
      </c>
      <c r="J158" s="530">
        <v>0</v>
      </c>
      <c r="K158" s="530">
        <v>0</v>
      </c>
      <c r="L158" s="530">
        <v>0</v>
      </c>
      <c r="M158" s="530">
        <v>0</v>
      </c>
      <c r="N158" s="530">
        <v>0</v>
      </c>
      <c r="O158" s="530">
        <v>0</v>
      </c>
      <c r="P158" s="530">
        <v>40594</v>
      </c>
      <c r="Q158" s="530">
        <v>40594</v>
      </c>
      <c r="R158" s="530">
        <v>40594</v>
      </c>
      <c r="S158" s="530">
        <v>0</v>
      </c>
    </row>
    <row r="159" spans="1:19" ht="16.5" customHeight="1">
      <c r="A159" s="520"/>
      <c r="B159" s="520"/>
      <c r="C159" s="520"/>
      <c r="D159" s="521"/>
      <c r="E159" s="518" t="s">
        <v>335</v>
      </c>
      <c r="F159" s="530">
        <v>186042</v>
      </c>
      <c r="G159" s="530">
        <v>0</v>
      </c>
      <c r="H159" s="530">
        <v>0</v>
      </c>
      <c r="I159" s="530">
        <v>0</v>
      </c>
      <c r="J159" s="530">
        <v>0</v>
      </c>
      <c r="K159" s="530">
        <v>0</v>
      </c>
      <c r="L159" s="530">
        <v>0</v>
      </c>
      <c r="M159" s="530">
        <v>0</v>
      </c>
      <c r="N159" s="530">
        <v>0</v>
      </c>
      <c r="O159" s="530">
        <v>0</v>
      </c>
      <c r="P159" s="530">
        <v>186042</v>
      </c>
      <c r="Q159" s="530">
        <v>186042</v>
      </c>
      <c r="R159" s="530">
        <v>186042</v>
      </c>
      <c r="S159" s="530">
        <v>0</v>
      </c>
    </row>
    <row r="160" spans="1:19" ht="14.25" customHeight="1">
      <c r="A160" s="488" t="s">
        <v>5</v>
      </c>
      <c r="B160" s="488" t="s">
        <v>101</v>
      </c>
      <c r="C160" s="489" t="s">
        <v>7</v>
      </c>
      <c r="D160" s="490"/>
      <c r="E160" s="491"/>
      <c r="F160" s="492" t="s">
        <v>307</v>
      </c>
      <c r="G160" s="488" t="s">
        <v>308</v>
      </c>
      <c r="H160" s="488"/>
      <c r="I160" s="488"/>
      <c r="J160" s="488"/>
      <c r="K160" s="488"/>
      <c r="L160" s="488"/>
      <c r="M160" s="488"/>
      <c r="N160" s="488"/>
      <c r="O160" s="488"/>
      <c r="P160" s="488"/>
      <c r="Q160" s="488"/>
      <c r="R160" s="488"/>
      <c r="S160" s="488"/>
    </row>
    <row r="161" spans="1:19" ht="12" customHeight="1">
      <c r="A161" s="488"/>
      <c r="B161" s="488"/>
      <c r="C161" s="489"/>
      <c r="D161" s="493"/>
      <c r="E161" s="494"/>
      <c r="F161" s="492"/>
      <c r="G161" s="488" t="s">
        <v>309</v>
      </c>
      <c r="H161" s="488" t="s">
        <v>105</v>
      </c>
      <c r="I161" s="488"/>
      <c r="J161" s="488"/>
      <c r="K161" s="488"/>
      <c r="L161" s="488"/>
      <c r="M161" s="488"/>
      <c r="N161" s="488"/>
      <c r="O161" s="488"/>
      <c r="P161" s="488" t="s">
        <v>310</v>
      </c>
      <c r="Q161" s="488" t="s">
        <v>105</v>
      </c>
      <c r="R161" s="488"/>
      <c r="S161" s="488"/>
    </row>
    <row r="162" spans="1:19" ht="8.25" customHeight="1">
      <c r="A162" s="488"/>
      <c r="B162" s="488"/>
      <c r="C162" s="489"/>
      <c r="D162" s="493"/>
      <c r="E162" s="494"/>
      <c r="F162" s="492"/>
      <c r="G162" s="488"/>
      <c r="H162" s="488"/>
      <c r="I162" s="488"/>
      <c r="J162" s="488"/>
      <c r="K162" s="488"/>
      <c r="L162" s="488"/>
      <c r="M162" s="488"/>
      <c r="N162" s="488"/>
      <c r="O162" s="488"/>
      <c r="P162" s="488"/>
      <c r="Q162" s="488" t="s">
        <v>311</v>
      </c>
      <c r="R162" s="488" t="s">
        <v>107</v>
      </c>
      <c r="S162" s="488" t="s">
        <v>312</v>
      </c>
    </row>
    <row r="163" spans="1:19" ht="6" customHeight="1">
      <c r="A163" s="488"/>
      <c r="B163" s="488"/>
      <c r="C163" s="489"/>
      <c r="D163" s="495" t="s">
        <v>154</v>
      </c>
      <c r="E163" s="496"/>
      <c r="F163" s="492"/>
      <c r="G163" s="488"/>
      <c r="H163" s="488" t="s">
        <v>313</v>
      </c>
      <c r="I163" s="488" t="s">
        <v>105</v>
      </c>
      <c r="J163" s="488"/>
      <c r="K163" s="488" t="s">
        <v>314</v>
      </c>
      <c r="L163" s="488" t="s">
        <v>315</v>
      </c>
      <c r="M163" s="488" t="s">
        <v>316</v>
      </c>
      <c r="N163" s="488" t="s">
        <v>317</v>
      </c>
      <c r="O163" s="488" t="s">
        <v>318</v>
      </c>
      <c r="P163" s="488"/>
      <c r="Q163" s="488"/>
      <c r="R163" s="488"/>
      <c r="S163" s="488"/>
    </row>
    <row r="164" spans="1:19" ht="6" customHeight="1">
      <c r="A164" s="488"/>
      <c r="B164" s="488"/>
      <c r="C164" s="489"/>
      <c r="D164" s="493"/>
      <c r="E164" s="494"/>
      <c r="F164" s="492"/>
      <c r="G164" s="488"/>
      <c r="H164" s="488"/>
      <c r="I164" s="488"/>
      <c r="J164" s="488"/>
      <c r="K164" s="488"/>
      <c r="L164" s="488"/>
      <c r="M164" s="488"/>
      <c r="N164" s="488"/>
      <c r="O164" s="488"/>
      <c r="P164" s="488"/>
      <c r="Q164" s="488"/>
      <c r="R164" s="488" t="s">
        <v>319</v>
      </c>
      <c r="S164" s="488"/>
    </row>
    <row r="165" spans="1:19" ht="48.75" customHeight="1">
      <c r="A165" s="488"/>
      <c r="B165" s="488"/>
      <c r="C165" s="489"/>
      <c r="D165" s="497"/>
      <c r="E165" s="498"/>
      <c r="F165" s="492"/>
      <c r="G165" s="488"/>
      <c r="H165" s="488"/>
      <c r="I165" s="499" t="s">
        <v>320</v>
      </c>
      <c r="J165" s="499" t="s">
        <v>321</v>
      </c>
      <c r="K165" s="488"/>
      <c r="L165" s="488"/>
      <c r="M165" s="488"/>
      <c r="N165" s="488"/>
      <c r="O165" s="488"/>
      <c r="P165" s="488"/>
      <c r="Q165" s="488"/>
      <c r="R165" s="488"/>
      <c r="S165" s="488"/>
    </row>
    <row r="166" spans="1:19" ht="13.5" customHeight="1" thickBot="1">
      <c r="A166" s="500" t="s">
        <v>258</v>
      </c>
      <c r="B166" s="500" t="s">
        <v>259</v>
      </c>
      <c r="C166" s="500" t="s">
        <v>260</v>
      </c>
      <c r="D166" s="501">
        <v>4</v>
      </c>
      <c r="E166" s="502"/>
      <c r="F166" s="500" t="s">
        <v>262</v>
      </c>
      <c r="G166" s="500" t="s">
        <v>263</v>
      </c>
      <c r="H166" s="500" t="s">
        <v>264</v>
      </c>
      <c r="I166" s="500" t="s">
        <v>265</v>
      </c>
      <c r="J166" s="500" t="s">
        <v>322</v>
      </c>
      <c r="K166" s="500" t="s">
        <v>323</v>
      </c>
      <c r="L166" s="500" t="s">
        <v>324</v>
      </c>
      <c r="M166" s="500" t="s">
        <v>325</v>
      </c>
      <c r="N166" s="500" t="s">
        <v>326</v>
      </c>
      <c r="O166" s="500" t="s">
        <v>327</v>
      </c>
      <c r="P166" s="500" t="s">
        <v>328</v>
      </c>
      <c r="Q166" s="500" t="s">
        <v>329</v>
      </c>
      <c r="R166" s="503" t="s">
        <v>330</v>
      </c>
      <c r="S166" s="500" t="s">
        <v>331</v>
      </c>
    </row>
    <row r="167" spans="1:19" ht="14.25" customHeight="1" thickBot="1">
      <c r="A167" s="520"/>
      <c r="B167" s="520">
        <v>80103</v>
      </c>
      <c r="C167" s="521" t="s">
        <v>287</v>
      </c>
      <c r="D167" s="521"/>
      <c r="E167" s="522" t="s">
        <v>332</v>
      </c>
      <c r="F167" s="531">
        <v>1103729</v>
      </c>
      <c r="G167" s="531">
        <v>1103729</v>
      </c>
      <c r="H167" s="531">
        <v>1018526</v>
      </c>
      <c r="I167" s="531">
        <v>919000</v>
      </c>
      <c r="J167" s="531">
        <v>99526</v>
      </c>
      <c r="K167" s="531">
        <v>0</v>
      </c>
      <c r="L167" s="531">
        <v>85203</v>
      </c>
      <c r="M167" s="531">
        <v>0</v>
      </c>
      <c r="N167" s="531">
        <v>0</v>
      </c>
      <c r="O167" s="531">
        <v>0</v>
      </c>
      <c r="P167" s="531">
        <v>0</v>
      </c>
      <c r="Q167" s="531">
        <v>0</v>
      </c>
      <c r="R167" s="531">
        <v>0</v>
      </c>
      <c r="S167" s="531">
        <v>0</v>
      </c>
    </row>
    <row r="168" spans="1:19" ht="14.25" customHeight="1" thickBot="1">
      <c r="A168" s="520"/>
      <c r="B168" s="520"/>
      <c r="C168" s="521"/>
      <c r="D168" s="521"/>
      <c r="E168" s="518" t="s">
        <v>333</v>
      </c>
      <c r="F168" s="530">
        <v>0</v>
      </c>
      <c r="G168" s="530">
        <v>0</v>
      </c>
      <c r="H168" s="530">
        <v>0</v>
      </c>
      <c r="I168" s="530">
        <v>0</v>
      </c>
      <c r="J168" s="530">
        <v>0</v>
      </c>
      <c r="K168" s="530">
        <v>0</v>
      </c>
      <c r="L168" s="530">
        <v>0</v>
      </c>
      <c r="M168" s="530">
        <v>0</v>
      </c>
      <c r="N168" s="530">
        <v>0</v>
      </c>
      <c r="O168" s="530">
        <v>0</v>
      </c>
      <c r="P168" s="530">
        <v>0</v>
      </c>
      <c r="Q168" s="530">
        <v>0</v>
      </c>
      <c r="R168" s="530">
        <v>0</v>
      </c>
      <c r="S168" s="530">
        <v>0</v>
      </c>
    </row>
    <row r="169" spans="1:19" ht="14.25" customHeight="1" thickBot="1">
      <c r="A169" s="520"/>
      <c r="B169" s="520"/>
      <c r="C169" s="521"/>
      <c r="D169" s="521"/>
      <c r="E169" s="518" t="s">
        <v>334</v>
      </c>
      <c r="F169" s="530">
        <v>17500</v>
      </c>
      <c r="G169" s="530">
        <v>17500</v>
      </c>
      <c r="H169" s="530">
        <v>17500</v>
      </c>
      <c r="I169" s="530">
        <v>17500</v>
      </c>
      <c r="J169" s="530">
        <v>0</v>
      </c>
      <c r="K169" s="530">
        <v>0</v>
      </c>
      <c r="L169" s="530">
        <v>0</v>
      </c>
      <c r="M169" s="530">
        <v>0</v>
      </c>
      <c r="N169" s="530">
        <v>0</v>
      </c>
      <c r="O169" s="530">
        <v>0</v>
      </c>
      <c r="P169" s="530">
        <v>0</v>
      </c>
      <c r="Q169" s="530">
        <v>0</v>
      </c>
      <c r="R169" s="530">
        <v>0</v>
      </c>
      <c r="S169" s="530">
        <v>0</v>
      </c>
    </row>
    <row r="170" spans="1:19" ht="14.25" customHeight="1" thickBot="1">
      <c r="A170" s="520"/>
      <c r="B170" s="520"/>
      <c r="C170" s="521"/>
      <c r="D170" s="521"/>
      <c r="E170" s="518" t="s">
        <v>335</v>
      </c>
      <c r="F170" s="530">
        <v>1121229</v>
      </c>
      <c r="G170" s="530">
        <v>1121229</v>
      </c>
      <c r="H170" s="530">
        <v>1036026</v>
      </c>
      <c r="I170" s="530">
        <v>936500</v>
      </c>
      <c r="J170" s="530">
        <v>99526</v>
      </c>
      <c r="K170" s="530">
        <v>0</v>
      </c>
      <c r="L170" s="530">
        <v>85203</v>
      </c>
      <c r="M170" s="530">
        <v>0</v>
      </c>
      <c r="N170" s="530">
        <v>0</v>
      </c>
      <c r="O170" s="530">
        <v>0</v>
      </c>
      <c r="P170" s="530">
        <v>0</v>
      </c>
      <c r="Q170" s="530">
        <v>0</v>
      </c>
      <c r="R170" s="530">
        <v>0</v>
      </c>
      <c r="S170" s="530">
        <v>0</v>
      </c>
    </row>
    <row r="171" spans="1:19" ht="14.25" customHeight="1" thickBot="1">
      <c r="A171" s="520"/>
      <c r="B171" s="520"/>
      <c r="C171" s="520">
        <v>4040</v>
      </c>
      <c r="D171" s="521" t="s">
        <v>401</v>
      </c>
      <c r="E171" s="522" t="s">
        <v>332</v>
      </c>
      <c r="F171" s="531">
        <v>49536</v>
      </c>
      <c r="G171" s="531">
        <v>49536</v>
      </c>
      <c r="H171" s="531">
        <v>49536</v>
      </c>
      <c r="I171" s="531">
        <v>49536</v>
      </c>
      <c r="J171" s="531">
        <v>0</v>
      </c>
      <c r="K171" s="531">
        <v>0</v>
      </c>
      <c r="L171" s="531">
        <v>0</v>
      </c>
      <c r="M171" s="531">
        <v>0</v>
      </c>
      <c r="N171" s="531">
        <v>0</v>
      </c>
      <c r="O171" s="531">
        <v>0</v>
      </c>
      <c r="P171" s="531">
        <v>0</v>
      </c>
      <c r="Q171" s="531">
        <v>0</v>
      </c>
      <c r="R171" s="531">
        <v>0</v>
      </c>
      <c r="S171" s="531">
        <v>0</v>
      </c>
    </row>
    <row r="172" spans="1:19" ht="14.25" customHeight="1" thickBot="1">
      <c r="A172" s="520"/>
      <c r="B172" s="520"/>
      <c r="C172" s="520"/>
      <c r="D172" s="521"/>
      <c r="E172" s="518" t="s">
        <v>333</v>
      </c>
      <c r="F172" s="530">
        <v>0</v>
      </c>
      <c r="G172" s="530">
        <v>0</v>
      </c>
      <c r="H172" s="530">
        <v>0</v>
      </c>
      <c r="I172" s="530">
        <v>0</v>
      </c>
      <c r="J172" s="530">
        <v>0</v>
      </c>
      <c r="K172" s="530">
        <v>0</v>
      </c>
      <c r="L172" s="530">
        <v>0</v>
      </c>
      <c r="M172" s="530">
        <v>0</v>
      </c>
      <c r="N172" s="530">
        <v>0</v>
      </c>
      <c r="O172" s="530">
        <v>0</v>
      </c>
      <c r="P172" s="530">
        <v>0</v>
      </c>
      <c r="Q172" s="530">
        <v>0</v>
      </c>
      <c r="R172" s="530">
        <v>0</v>
      </c>
      <c r="S172" s="530">
        <v>0</v>
      </c>
    </row>
    <row r="173" spans="1:19" ht="14.25" customHeight="1" thickBot="1">
      <c r="A173" s="520"/>
      <c r="B173" s="520"/>
      <c r="C173" s="520"/>
      <c r="D173" s="521"/>
      <c r="E173" s="518" t="s">
        <v>334</v>
      </c>
      <c r="F173" s="530">
        <v>3500</v>
      </c>
      <c r="G173" s="530">
        <v>3500</v>
      </c>
      <c r="H173" s="530">
        <v>3500</v>
      </c>
      <c r="I173" s="530">
        <v>3500</v>
      </c>
      <c r="J173" s="530">
        <v>0</v>
      </c>
      <c r="K173" s="530">
        <v>0</v>
      </c>
      <c r="L173" s="530">
        <v>0</v>
      </c>
      <c r="M173" s="530">
        <v>0</v>
      </c>
      <c r="N173" s="530">
        <v>0</v>
      </c>
      <c r="O173" s="530">
        <v>0</v>
      </c>
      <c r="P173" s="530">
        <v>0</v>
      </c>
      <c r="Q173" s="530">
        <v>0</v>
      </c>
      <c r="R173" s="530">
        <v>0</v>
      </c>
      <c r="S173" s="530">
        <v>0</v>
      </c>
    </row>
    <row r="174" spans="1:19" ht="14.25" customHeight="1" thickBot="1">
      <c r="A174" s="520"/>
      <c r="B174" s="520"/>
      <c r="C174" s="520"/>
      <c r="D174" s="521"/>
      <c r="E174" s="518" t="s">
        <v>335</v>
      </c>
      <c r="F174" s="530">
        <v>53036</v>
      </c>
      <c r="G174" s="530">
        <v>53036</v>
      </c>
      <c r="H174" s="530">
        <v>53036</v>
      </c>
      <c r="I174" s="530">
        <v>53036</v>
      </c>
      <c r="J174" s="530">
        <v>0</v>
      </c>
      <c r="K174" s="530">
        <v>0</v>
      </c>
      <c r="L174" s="530">
        <v>0</v>
      </c>
      <c r="M174" s="530">
        <v>0</v>
      </c>
      <c r="N174" s="530">
        <v>0</v>
      </c>
      <c r="O174" s="530">
        <v>0</v>
      </c>
      <c r="P174" s="530">
        <v>0</v>
      </c>
      <c r="Q174" s="530">
        <v>0</v>
      </c>
      <c r="R174" s="530">
        <v>0</v>
      </c>
      <c r="S174" s="530">
        <v>0</v>
      </c>
    </row>
    <row r="175" spans="1:19" ht="14.25" customHeight="1" thickBot="1">
      <c r="A175" s="520"/>
      <c r="B175" s="520"/>
      <c r="C175" s="520">
        <v>4110</v>
      </c>
      <c r="D175" s="521" t="s">
        <v>342</v>
      </c>
      <c r="E175" s="522" t="s">
        <v>332</v>
      </c>
      <c r="F175" s="531">
        <v>124958</v>
      </c>
      <c r="G175" s="531">
        <v>124958</v>
      </c>
      <c r="H175" s="531">
        <v>124958</v>
      </c>
      <c r="I175" s="531">
        <v>124958</v>
      </c>
      <c r="J175" s="531">
        <v>0</v>
      </c>
      <c r="K175" s="531">
        <v>0</v>
      </c>
      <c r="L175" s="531">
        <v>0</v>
      </c>
      <c r="M175" s="531">
        <v>0</v>
      </c>
      <c r="N175" s="531">
        <v>0</v>
      </c>
      <c r="O175" s="531">
        <v>0</v>
      </c>
      <c r="P175" s="531">
        <v>0</v>
      </c>
      <c r="Q175" s="531">
        <v>0</v>
      </c>
      <c r="R175" s="531">
        <v>0</v>
      </c>
      <c r="S175" s="531">
        <v>0</v>
      </c>
    </row>
    <row r="176" spans="1:19" ht="14.25" customHeight="1" thickBot="1">
      <c r="A176" s="520"/>
      <c r="B176" s="520"/>
      <c r="C176" s="520"/>
      <c r="D176" s="521"/>
      <c r="E176" s="518" t="s">
        <v>333</v>
      </c>
      <c r="F176" s="530">
        <v>0</v>
      </c>
      <c r="G176" s="530">
        <v>0</v>
      </c>
      <c r="H176" s="530">
        <v>0</v>
      </c>
      <c r="I176" s="530">
        <v>0</v>
      </c>
      <c r="J176" s="530">
        <v>0</v>
      </c>
      <c r="K176" s="530">
        <v>0</v>
      </c>
      <c r="L176" s="530">
        <v>0</v>
      </c>
      <c r="M176" s="530">
        <v>0</v>
      </c>
      <c r="N176" s="530">
        <v>0</v>
      </c>
      <c r="O176" s="530">
        <v>0</v>
      </c>
      <c r="P176" s="530">
        <v>0</v>
      </c>
      <c r="Q176" s="530">
        <v>0</v>
      </c>
      <c r="R176" s="530">
        <v>0</v>
      </c>
      <c r="S176" s="530">
        <v>0</v>
      </c>
    </row>
    <row r="177" spans="1:19" ht="14.25" customHeight="1" thickBot="1">
      <c r="A177" s="520"/>
      <c r="B177" s="520"/>
      <c r="C177" s="520"/>
      <c r="D177" s="521"/>
      <c r="E177" s="518" t="s">
        <v>334</v>
      </c>
      <c r="F177" s="530">
        <v>14000</v>
      </c>
      <c r="G177" s="530">
        <v>14000</v>
      </c>
      <c r="H177" s="530">
        <v>14000</v>
      </c>
      <c r="I177" s="530">
        <v>14000</v>
      </c>
      <c r="J177" s="530">
        <v>0</v>
      </c>
      <c r="K177" s="530">
        <v>0</v>
      </c>
      <c r="L177" s="530">
        <v>0</v>
      </c>
      <c r="M177" s="530">
        <v>0</v>
      </c>
      <c r="N177" s="530">
        <v>0</v>
      </c>
      <c r="O177" s="530">
        <v>0</v>
      </c>
      <c r="P177" s="530">
        <v>0</v>
      </c>
      <c r="Q177" s="530">
        <v>0</v>
      </c>
      <c r="R177" s="530">
        <v>0</v>
      </c>
      <c r="S177" s="530">
        <v>0</v>
      </c>
    </row>
    <row r="178" spans="1:19" ht="14.25" customHeight="1" thickBot="1">
      <c r="A178" s="520"/>
      <c r="B178" s="520"/>
      <c r="C178" s="520"/>
      <c r="D178" s="521"/>
      <c r="E178" s="518" t="s">
        <v>335</v>
      </c>
      <c r="F178" s="530">
        <v>138958</v>
      </c>
      <c r="G178" s="530">
        <v>138958</v>
      </c>
      <c r="H178" s="530">
        <v>138958</v>
      </c>
      <c r="I178" s="530">
        <v>138958</v>
      </c>
      <c r="J178" s="530">
        <v>0</v>
      </c>
      <c r="K178" s="530">
        <v>0</v>
      </c>
      <c r="L178" s="530">
        <v>0</v>
      </c>
      <c r="M178" s="530">
        <v>0</v>
      </c>
      <c r="N178" s="530">
        <v>0</v>
      </c>
      <c r="O178" s="530">
        <v>0</v>
      </c>
      <c r="P178" s="530">
        <v>0</v>
      </c>
      <c r="Q178" s="530">
        <v>0</v>
      </c>
      <c r="R178" s="530">
        <v>0</v>
      </c>
      <c r="S178" s="530">
        <v>0</v>
      </c>
    </row>
    <row r="179" spans="1:19" ht="14.25" customHeight="1" thickBot="1">
      <c r="A179" s="520"/>
      <c r="B179" s="520">
        <v>80104</v>
      </c>
      <c r="C179" s="521" t="s">
        <v>354</v>
      </c>
      <c r="D179" s="521"/>
      <c r="E179" s="522" t="s">
        <v>332</v>
      </c>
      <c r="F179" s="531">
        <v>260000</v>
      </c>
      <c r="G179" s="531">
        <v>260000</v>
      </c>
      <c r="H179" s="531">
        <v>0</v>
      </c>
      <c r="I179" s="531">
        <v>0</v>
      </c>
      <c r="J179" s="531">
        <v>0</v>
      </c>
      <c r="K179" s="531">
        <v>260000</v>
      </c>
      <c r="L179" s="531">
        <v>0</v>
      </c>
      <c r="M179" s="531">
        <v>0</v>
      </c>
      <c r="N179" s="531">
        <v>0</v>
      </c>
      <c r="O179" s="531">
        <v>0</v>
      </c>
      <c r="P179" s="531">
        <v>0</v>
      </c>
      <c r="Q179" s="531">
        <v>0</v>
      </c>
      <c r="R179" s="531">
        <v>0</v>
      </c>
      <c r="S179" s="531">
        <v>0</v>
      </c>
    </row>
    <row r="180" spans="1:19" ht="14.25" customHeight="1" thickBot="1">
      <c r="A180" s="520"/>
      <c r="B180" s="520"/>
      <c r="C180" s="521"/>
      <c r="D180" s="521"/>
      <c r="E180" s="518" t="s">
        <v>333</v>
      </c>
      <c r="F180" s="530">
        <v>0</v>
      </c>
      <c r="G180" s="530">
        <v>0</v>
      </c>
      <c r="H180" s="530">
        <v>0</v>
      </c>
      <c r="I180" s="530">
        <v>0</v>
      </c>
      <c r="J180" s="530">
        <v>0</v>
      </c>
      <c r="K180" s="530">
        <v>0</v>
      </c>
      <c r="L180" s="530">
        <v>0</v>
      </c>
      <c r="M180" s="530">
        <v>0</v>
      </c>
      <c r="N180" s="530">
        <v>0</v>
      </c>
      <c r="O180" s="530">
        <v>0</v>
      </c>
      <c r="P180" s="530">
        <v>0</v>
      </c>
      <c r="Q180" s="530">
        <v>0</v>
      </c>
      <c r="R180" s="530">
        <v>0</v>
      </c>
      <c r="S180" s="530">
        <v>0</v>
      </c>
    </row>
    <row r="181" spans="1:19" ht="14.25" customHeight="1" thickBot="1">
      <c r="A181" s="520"/>
      <c r="B181" s="520"/>
      <c r="C181" s="521"/>
      <c r="D181" s="521"/>
      <c r="E181" s="518" t="s">
        <v>334</v>
      </c>
      <c r="F181" s="530">
        <v>45000</v>
      </c>
      <c r="G181" s="530">
        <v>45000</v>
      </c>
      <c r="H181" s="530">
        <v>0</v>
      </c>
      <c r="I181" s="530">
        <v>0</v>
      </c>
      <c r="J181" s="530">
        <v>0</v>
      </c>
      <c r="K181" s="530">
        <v>45000</v>
      </c>
      <c r="L181" s="530">
        <v>0</v>
      </c>
      <c r="M181" s="530">
        <v>0</v>
      </c>
      <c r="N181" s="530">
        <v>0</v>
      </c>
      <c r="O181" s="530">
        <v>0</v>
      </c>
      <c r="P181" s="530">
        <v>0</v>
      </c>
      <c r="Q181" s="530">
        <v>0</v>
      </c>
      <c r="R181" s="530">
        <v>0</v>
      </c>
      <c r="S181" s="530">
        <v>0</v>
      </c>
    </row>
    <row r="182" spans="1:19" ht="14.25" customHeight="1" thickBot="1">
      <c r="A182" s="520"/>
      <c r="B182" s="520"/>
      <c r="C182" s="521"/>
      <c r="D182" s="521"/>
      <c r="E182" s="518" t="s">
        <v>335</v>
      </c>
      <c r="F182" s="530">
        <v>305000</v>
      </c>
      <c r="G182" s="530">
        <v>305000</v>
      </c>
      <c r="H182" s="530">
        <v>0</v>
      </c>
      <c r="I182" s="530">
        <v>0</v>
      </c>
      <c r="J182" s="530">
        <v>0</v>
      </c>
      <c r="K182" s="530">
        <v>305000</v>
      </c>
      <c r="L182" s="530">
        <v>0</v>
      </c>
      <c r="M182" s="530">
        <v>0</v>
      </c>
      <c r="N182" s="530">
        <v>0</v>
      </c>
      <c r="O182" s="530">
        <v>0</v>
      </c>
      <c r="P182" s="530">
        <v>0</v>
      </c>
      <c r="Q182" s="530">
        <v>0</v>
      </c>
      <c r="R182" s="530">
        <v>0</v>
      </c>
      <c r="S182" s="530">
        <v>0</v>
      </c>
    </row>
    <row r="183" spans="1:19" ht="14.25" customHeight="1" thickBot="1">
      <c r="A183" s="520"/>
      <c r="B183" s="520"/>
      <c r="C183" s="520">
        <v>2310</v>
      </c>
      <c r="D183" s="521" t="s">
        <v>353</v>
      </c>
      <c r="E183" s="522" t="s">
        <v>332</v>
      </c>
      <c r="F183" s="531">
        <v>260000</v>
      </c>
      <c r="G183" s="531">
        <v>260000</v>
      </c>
      <c r="H183" s="531">
        <v>0</v>
      </c>
      <c r="I183" s="531">
        <v>0</v>
      </c>
      <c r="J183" s="531">
        <v>0</v>
      </c>
      <c r="K183" s="531">
        <v>260000</v>
      </c>
      <c r="L183" s="531">
        <v>0</v>
      </c>
      <c r="M183" s="531">
        <v>0</v>
      </c>
      <c r="N183" s="531">
        <v>0</v>
      </c>
      <c r="O183" s="531">
        <v>0</v>
      </c>
      <c r="P183" s="531">
        <v>0</v>
      </c>
      <c r="Q183" s="531">
        <v>0</v>
      </c>
      <c r="R183" s="531">
        <v>0</v>
      </c>
      <c r="S183" s="531">
        <v>0</v>
      </c>
    </row>
    <row r="184" spans="1:19" ht="14.25" customHeight="1" thickBot="1">
      <c r="A184" s="520"/>
      <c r="B184" s="520"/>
      <c r="C184" s="520"/>
      <c r="D184" s="521"/>
      <c r="E184" s="518" t="s">
        <v>333</v>
      </c>
      <c r="F184" s="530">
        <v>0</v>
      </c>
      <c r="G184" s="530">
        <v>0</v>
      </c>
      <c r="H184" s="530">
        <v>0</v>
      </c>
      <c r="I184" s="530">
        <v>0</v>
      </c>
      <c r="J184" s="530">
        <v>0</v>
      </c>
      <c r="K184" s="530">
        <v>0</v>
      </c>
      <c r="L184" s="530">
        <v>0</v>
      </c>
      <c r="M184" s="530">
        <v>0</v>
      </c>
      <c r="N184" s="530">
        <v>0</v>
      </c>
      <c r="O184" s="530">
        <v>0</v>
      </c>
      <c r="P184" s="530">
        <v>0</v>
      </c>
      <c r="Q184" s="530">
        <v>0</v>
      </c>
      <c r="R184" s="530">
        <v>0</v>
      </c>
      <c r="S184" s="530">
        <v>0</v>
      </c>
    </row>
    <row r="185" spans="1:19" ht="14.25" customHeight="1" thickBot="1">
      <c r="A185" s="520"/>
      <c r="B185" s="520"/>
      <c r="C185" s="520"/>
      <c r="D185" s="521"/>
      <c r="E185" s="518" t="s">
        <v>334</v>
      </c>
      <c r="F185" s="530">
        <v>45000</v>
      </c>
      <c r="G185" s="530">
        <v>45000</v>
      </c>
      <c r="H185" s="530">
        <v>0</v>
      </c>
      <c r="I185" s="530">
        <v>0</v>
      </c>
      <c r="J185" s="530">
        <v>0</v>
      </c>
      <c r="K185" s="530">
        <v>45000</v>
      </c>
      <c r="L185" s="530">
        <v>0</v>
      </c>
      <c r="M185" s="530">
        <v>0</v>
      </c>
      <c r="N185" s="530">
        <v>0</v>
      </c>
      <c r="O185" s="530">
        <v>0</v>
      </c>
      <c r="P185" s="530">
        <v>0</v>
      </c>
      <c r="Q185" s="530">
        <v>0</v>
      </c>
      <c r="R185" s="530">
        <v>0</v>
      </c>
      <c r="S185" s="530">
        <v>0</v>
      </c>
    </row>
    <row r="186" spans="1:19" ht="14.25" customHeight="1" thickBot="1">
      <c r="A186" s="520"/>
      <c r="B186" s="520"/>
      <c r="C186" s="520"/>
      <c r="D186" s="521"/>
      <c r="E186" s="518" t="s">
        <v>335</v>
      </c>
      <c r="F186" s="530">
        <v>305000</v>
      </c>
      <c r="G186" s="530">
        <v>305000</v>
      </c>
      <c r="H186" s="530">
        <v>0</v>
      </c>
      <c r="I186" s="530">
        <v>0</v>
      </c>
      <c r="J186" s="530">
        <v>0</v>
      </c>
      <c r="K186" s="530">
        <v>305000</v>
      </c>
      <c r="L186" s="530">
        <v>0</v>
      </c>
      <c r="M186" s="530">
        <v>0</v>
      </c>
      <c r="N186" s="530">
        <v>0</v>
      </c>
      <c r="O186" s="530">
        <v>0</v>
      </c>
      <c r="P186" s="530">
        <v>0</v>
      </c>
      <c r="Q186" s="530">
        <v>0</v>
      </c>
      <c r="R186" s="530">
        <v>0</v>
      </c>
      <c r="S186" s="530">
        <v>0</v>
      </c>
    </row>
    <row r="187" spans="1:19" ht="14.25" customHeight="1" thickBot="1">
      <c r="A187" s="520"/>
      <c r="B187" s="520">
        <v>80113</v>
      </c>
      <c r="C187" s="521" t="s">
        <v>288</v>
      </c>
      <c r="D187" s="521"/>
      <c r="E187" s="522" t="s">
        <v>332</v>
      </c>
      <c r="F187" s="531">
        <v>866420</v>
      </c>
      <c r="G187" s="531">
        <v>766420</v>
      </c>
      <c r="H187" s="531">
        <v>766420</v>
      </c>
      <c r="I187" s="531">
        <v>108700</v>
      </c>
      <c r="J187" s="531">
        <v>657720</v>
      </c>
      <c r="K187" s="531">
        <v>0</v>
      </c>
      <c r="L187" s="531">
        <v>0</v>
      </c>
      <c r="M187" s="531">
        <v>0</v>
      </c>
      <c r="N187" s="531">
        <v>0</v>
      </c>
      <c r="O187" s="531">
        <v>0</v>
      </c>
      <c r="P187" s="531">
        <v>100000</v>
      </c>
      <c r="Q187" s="531">
        <v>100000</v>
      </c>
      <c r="R187" s="531">
        <v>0</v>
      </c>
      <c r="S187" s="531">
        <v>0</v>
      </c>
    </row>
    <row r="188" spans="1:19" ht="14.25" customHeight="1" thickBot="1">
      <c r="A188" s="520"/>
      <c r="B188" s="520"/>
      <c r="C188" s="521"/>
      <c r="D188" s="521"/>
      <c r="E188" s="518" t="s">
        <v>333</v>
      </c>
      <c r="F188" s="530">
        <v>0</v>
      </c>
      <c r="G188" s="530">
        <v>0</v>
      </c>
      <c r="H188" s="530">
        <v>0</v>
      </c>
      <c r="I188" s="530">
        <v>0</v>
      </c>
      <c r="J188" s="530">
        <v>0</v>
      </c>
      <c r="K188" s="530">
        <v>0</v>
      </c>
      <c r="L188" s="530">
        <v>0</v>
      </c>
      <c r="M188" s="530">
        <v>0</v>
      </c>
      <c r="N188" s="530">
        <v>0</v>
      </c>
      <c r="O188" s="530">
        <v>0</v>
      </c>
      <c r="P188" s="530">
        <v>0</v>
      </c>
      <c r="Q188" s="530">
        <v>0</v>
      </c>
      <c r="R188" s="530">
        <v>0</v>
      </c>
      <c r="S188" s="530">
        <v>0</v>
      </c>
    </row>
    <row r="189" spans="1:19" ht="14.25" customHeight="1" thickBot="1">
      <c r="A189" s="520"/>
      <c r="B189" s="520"/>
      <c r="C189" s="521"/>
      <c r="D189" s="521"/>
      <c r="E189" s="518" t="s">
        <v>334</v>
      </c>
      <c r="F189" s="530">
        <v>1500</v>
      </c>
      <c r="G189" s="530">
        <v>1500</v>
      </c>
      <c r="H189" s="530">
        <v>1500</v>
      </c>
      <c r="I189" s="530">
        <v>1500</v>
      </c>
      <c r="J189" s="530">
        <v>0</v>
      </c>
      <c r="K189" s="530">
        <v>0</v>
      </c>
      <c r="L189" s="530">
        <v>0</v>
      </c>
      <c r="M189" s="530">
        <v>0</v>
      </c>
      <c r="N189" s="530">
        <v>0</v>
      </c>
      <c r="O189" s="530">
        <v>0</v>
      </c>
      <c r="P189" s="530">
        <v>0</v>
      </c>
      <c r="Q189" s="530">
        <v>0</v>
      </c>
      <c r="R189" s="530">
        <v>0</v>
      </c>
      <c r="S189" s="530">
        <v>0</v>
      </c>
    </row>
    <row r="190" spans="1:19" ht="14.25" customHeight="1" thickBot="1">
      <c r="A190" s="520"/>
      <c r="B190" s="520"/>
      <c r="C190" s="521"/>
      <c r="D190" s="521"/>
      <c r="E190" s="518" t="s">
        <v>335</v>
      </c>
      <c r="F190" s="530">
        <v>867920</v>
      </c>
      <c r="G190" s="530">
        <v>767920</v>
      </c>
      <c r="H190" s="530">
        <v>767920</v>
      </c>
      <c r="I190" s="530">
        <v>110200</v>
      </c>
      <c r="J190" s="530">
        <v>657720</v>
      </c>
      <c r="K190" s="530">
        <v>0</v>
      </c>
      <c r="L190" s="530">
        <v>0</v>
      </c>
      <c r="M190" s="530">
        <v>0</v>
      </c>
      <c r="N190" s="530">
        <v>0</v>
      </c>
      <c r="O190" s="530">
        <v>0</v>
      </c>
      <c r="P190" s="530">
        <v>100000</v>
      </c>
      <c r="Q190" s="530">
        <v>100000</v>
      </c>
      <c r="R190" s="530">
        <v>0</v>
      </c>
      <c r="S190" s="530">
        <v>0</v>
      </c>
    </row>
    <row r="191" spans="1:19" ht="14.25" customHeight="1" thickBot="1">
      <c r="A191" s="520"/>
      <c r="B191" s="520"/>
      <c r="C191" s="520">
        <v>4110</v>
      </c>
      <c r="D191" s="521" t="s">
        <v>342</v>
      </c>
      <c r="E191" s="522" t="s">
        <v>332</v>
      </c>
      <c r="F191" s="531">
        <v>14100</v>
      </c>
      <c r="G191" s="531">
        <v>14100</v>
      </c>
      <c r="H191" s="531">
        <v>14100</v>
      </c>
      <c r="I191" s="531">
        <v>14100</v>
      </c>
      <c r="J191" s="531">
        <v>0</v>
      </c>
      <c r="K191" s="531">
        <v>0</v>
      </c>
      <c r="L191" s="531">
        <v>0</v>
      </c>
      <c r="M191" s="531">
        <v>0</v>
      </c>
      <c r="N191" s="531">
        <v>0</v>
      </c>
      <c r="O191" s="531">
        <v>0</v>
      </c>
      <c r="P191" s="531">
        <v>0</v>
      </c>
      <c r="Q191" s="531">
        <v>0</v>
      </c>
      <c r="R191" s="531">
        <v>0</v>
      </c>
      <c r="S191" s="531">
        <v>0</v>
      </c>
    </row>
    <row r="192" spans="1:19" ht="14.25" customHeight="1" thickBot="1">
      <c r="A192" s="520"/>
      <c r="B192" s="520"/>
      <c r="C192" s="520"/>
      <c r="D192" s="521"/>
      <c r="E192" s="518" t="s">
        <v>333</v>
      </c>
      <c r="F192" s="530">
        <v>0</v>
      </c>
      <c r="G192" s="530">
        <v>0</v>
      </c>
      <c r="H192" s="530">
        <v>0</v>
      </c>
      <c r="I192" s="530">
        <v>0</v>
      </c>
      <c r="J192" s="530">
        <v>0</v>
      </c>
      <c r="K192" s="530">
        <v>0</v>
      </c>
      <c r="L192" s="530">
        <v>0</v>
      </c>
      <c r="M192" s="530">
        <v>0</v>
      </c>
      <c r="N192" s="530">
        <v>0</v>
      </c>
      <c r="O192" s="530">
        <v>0</v>
      </c>
      <c r="P192" s="530">
        <v>0</v>
      </c>
      <c r="Q192" s="530">
        <v>0</v>
      </c>
      <c r="R192" s="530">
        <v>0</v>
      </c>
      <c r="S192" s="530">
        <v>0</v>
      </c>
    </row>
    <row r="193" spans="1:19" ht="14.25" customHeight="1" thickBot="1">
      <c r="A193" s="520"/>
      <c r="B193" s="520"/>
      <c r="C193" s="520"/>
      <c r="D193" s="521"/>
      <c r="E193" s="518" t="s">
        <v>334</v>
      </c>
      <c r="F193" s="530">
        <v>1500</v>
      </c>
      <c r="G193" s="530">
        <v>1500</v>
      </c>
      <c r="H193" s="530">
        <v>1500</v>
      </c>
      <c r="I193" s="530">
        <v>1500</v>
      </c>
      <c r="J193" s="530">
        <v>0</v>
      </c>
      <c r="K193" s="530">
        <v>0</v>
      </c>
      <c r="L193" s="530">
        <v>0</v>
      </c>
      <c r="M193" s="530">
        <v>0</v>
      </c>
      <c r="N193" s="530">
        <v>0</v>
      </c>
      <c r="O193" s="530">
        <v>0</v>
      </c>
      <c r="P193" s="530">
        <v>0</v>
      </c>
      <c r="Q193" s="530">
        <v>0</v>
      </c>
      <c r="R193" s="530">
        <v>0</v>
      </c>
      <c r="S193" s="530">
        <v>0</v>
      </c>
    </row>
    <row r="194" spans="1:19" ht="14.25" customHeight="1" thickBot="1">
      <c r="A194" s="520"/>
      <c r="B194" s="520"/>
      <c r="C194" s="520"/>
      <c r="D194" s="521"/>
      <c r="E194" s="518" t="s">
        <v>335</v>
      </c>
      <c r="F194" s="530">
        <v>15600</v>
      </c>
      <c r="G194" s="530">
        <v>15600</v>
      </c>
      <c r="H194" s="530">
        <v>15600</v>
      </c>
      <c r="I194" s="530">
        <v>15600</v>
      </c>
      <c r="J194" s="530">
        <v>0</v>
      </c>
      <c r="K194" s="530">
        <v>0</v>
      </c>
      <c r="L194" s="530">
        <v>0</v>
      </c>
      <c r="M194" s="530">
        <v>0</v>
      </c>
      <c r="N194" s="530">
        <v>0</v>
      </c>
      <c r="O194" s="530">
        <v>0</v>
      </c>
      <c r="P194" s="530">
        <v>0</v>
      </c>
      <c r="Q194" s="530">
        <v>0</v>
      </c>
      <c r="R194" s="530">
        <v>0</v>
      </c>
      <c r="S194" s="530">
        <v>0</v>
      </c>
    </row>
    <row r="195" spans="1:19" ht="14.25" customHeight="1" thickBot="1">
      <c r="A195" s="520" t="s">
        <v>305</v>
      </c>
      <c r="B195" s="520">
        <v>80114</v>
      </c>
      <c r="C195" s="521" t="s">
        <v>289</v>
      </c>
      <c r="D195" s="521"/>
      <c r="E195" s="522" t="s">
        <v>332</v>
      </c>
      <c r="F195" s="531">
        <v>301974</v>
      </c>
      <c r="G195" s="531">
        <v>301974</v>
      </c>
      <c r="H195" s="531">
        <v>301974</v>
      </c>
      <c r="I195" s="531">
        <v>263442</v>
      </c>
      <c r="J195" s="531">
        <v>38532</v>
      </c>
      <c r="K195" s="531">
        <v>0</v>
      </c>
      <c r="L195" s="531">
        <v>0</v>
      </c>
      <c r="M195" s="531">
        <v>0</v>
      </c>
      <c r="N195" s="531">
        <v>0</v>
      </c>
      <c r="O195" s="531">
        <v>0</v>
      </c>
      <c r="P195" s="531">
        <v>0</v>
      </c>
      <c r="Q195" s="531">
        <v>0</v>
      </c>
      <c r="R195" s="531">
        <v>0</v>
      </c>
      <c r="S195" s="531">
        <v>0</v>
      </c>
    </row>
    <row r="196" spans="1:19" ht="14.25" customHeight="1" thickBot="1">
      <c r="A196" s="520"/>
      <c r="B196" s="520"/>
      <c r="C196" s="521"/>
      <c r="D196" s="521"/>
      <c r="E196" s="518" t="s">
        <v>333</v>
      </c>
      <c r="F196" s="530">
        <v>0</v>
      </c>
      <c r="G196" s="530">
        <v>0</v>
      </c>
      <c r="H196" s="530">
        <v>0</v>
      </c>
      <c r="I196" s="530">
        <v>0</v>
      </c>
      <c r="J196" s="530">
        <v>0</v>
      </c>
      <c r="K196" s="530">
        <v>0</v>
      </c>
      <c r="L196" s="530">
        <v>0</v>
      </c>
      <c r="M196" s="530">
        <v>0</v>
      </c>
      <c r="N196" s="530">
        <v>0</v>
      </c>
      <c r="O196" s="530">
        <v>0</v>
      </c>
      <c r="P196" s="530">
        <v>0</v>
      </c>
      <c r="Q196" s="530">
        <v>0</v>
      </c>
      <c r="R196" s="530">
        <v>0</v>
      </c>
      <c r="S196" s="530">
        <v>0</v>
      </c>
    </row>
    <row r="197" spans="1:19" ht="14.25" customHeight="1" thickBot="1">
      <c r="A197" s="520"/>
      <c r="B197" s="520"/>
      <c r="C197" s="521"/>
      <c r="D197" s="521"/>
      <c r="E197" s="518" t="s">
        <v>334</v>
      </c>
      <c r="F197" s="530">
        <v>3800</v>
      </c>
      <c r="G197" s="530">
        <v>3800</v>
      </c>
      <c r="H197" s="530">
        <v>3800</v>
      </c>
      <c r="I197" s="530">
        <v>3800</v>
      </c>
      <c r="J197" s="530">
        <v>0</v>
      </c>
      <c r="K197" s="530">
        <v>0</v>
      </c>
      <c r="L197" s="530">
        <v>0</v>
      </c>
      <c r="M197" s="530">
        <v>0</v>
      </c>
      <c r="N197" s="530">
        <v>0</v>
      </c>
      <c r="O197" s="530">
        <v>0</v>
      </c>
      <c r="P197" s="530">
        <v>0</v>
      </c>
      <c r="Q197" s="530">
        <v>0</v>
      </c>
      <c r="R197" s="530">
        <v>0</v>
      </c>
      <c r="S197" s="530">
        <v>0</v>
      </c>
    </row>
    <row r="198" spans="1:19" ht="25.5" customHeight="1">
      <c r="A198" s="520"/>
      <c r="B198" s="520"/>
      <c r="C198" s="521"/>
      <c r="D198" s="521"/>
      <c r="E198" s="518" t="s">
        <v>335</v>
      </c>
      <c r="F198" s="530">
        <v>305774</v>
      </c>
      <c r="G198" s="530">
        <v>305774</v>
      </c>
      <c r="H198" s="530">
        <v>305774</v>
      </c>
      <c r="I198" s="530">
        <v>267242</v>
      </c>
      <c r="J198" s="530">
        <v>38532</v>
      </c>
      <c r="K198" s="530">
        <v>0</v>
      </c>
      <c r="L198" s="530">
        <v>0</v>
      </c>
      <c r="M198" s="530">
        <v>0</v>
      </c>
      <c r="N198" s="530">
        <v>0</v>
      </c>
      <c r="O198" s="530">
        <v>0</v>
      </c>
      <c r="P198" s="530">
        <v>0</v>
      </c>
      <c r="Q198" s="530">
        <v>0</v>
      </c>
      <c r="R198" s="530">
        <v>0</v>
      </c>
      <c r="S198" s="530">
        <v>0</v>
      </c>
    </row>
    <row r="199" spans="1:19" ht="14.25" customHeight="1">
      <c r="A199" s="488" t="s">
        <v>5</v>
      </c>
      <c r="B199" s="488" t="s">
        <v>101</v>
      </c>
      <c r="C199" s="489" t="s">
        <v>7</v>
      </c>
      <c r="D199" s="490"/>
      <c r="E199" s="491"/>
      <c r="F199" s="492" t="s">
        <v>307</v>
      </c>
      <c r="G199" s="488" t="s">
        <v>308</v>
      </c>
      <c r="H199" s="488"/>
      <c r="I199" s="488"/>
      <c r="J199" s="488"/>
      <c r="K199" s="488"/>
      <c r="L199" s="488"/>
      <c r="M199" s="488"/>
      <c r="N199" s="488"/>
      <c r="O199" s="488"/>
      <c r="P199" s="488"/>
      <c r="Q199" s="488"/>
      <c r="R199" s="488"/>
      <c r="S199" s="488"/>
    </row>
    <row r="200" spans="1:19" ht="10.5" customHeight="1">
      <c r="A200" s="488"/>
      <c r="B200" s="488"/>
      <c r="C200" s="489"/>
      <c r="D200" s="493"/>
      <c r="E200" s="494"/>
      <c r="F200" s="492"/>
      <c r="G200" s="488" t="s">
        <v>309</v>
      </c>
      <c r="H200" s="488" t="s">
        <v>105</v>
      </c>
      <c r="I200" s="488"/>
      <c r="J200" s="488"/>
      <c r="K200" s="488"/>
      <c r="L200" s="488"/>
      <c r="M200" s="488"/>
      <c r="N200" s="488"/>
      <c r="O200" s="488"/>
      <c r="P200" s="488" t="s">
        <v>310</v>
      </c>
      <c r="Q200" s="488" t="s">
        <v>105</v>
      </c>
      <c r="R200" s="488"/>
      <c r="S200" s="488"/>
    </row>
    <row r="201" spans="1:19" ht="8.25" customHeight="1">
      <c r="A201" s="488"/>
      <c r="B201" s="488"/>
      <c r="C201" s="489"/>
      <c r="D201" s="493"/>
      <c r="E201" s="494"/>
      <c r="F201" s="492"/>
      <c r="G201" s="488"/>
      <c r="H201" s="488"/>
      <c r="I201" s="488"/>
      <c r="J201" s="488"/>
      <c r="K201" s="488"/>
      <c r="L201" s="488"/>
      <c r="M201" s="488"/>
      <c r="N201" s="488"/>
      <c r="O201" s="488"/>
      <c r="P201" s="488"/>
      <c r="Q201" s="488" t="s">
        <v>311</v>
      </c>
      <c r="R201" s="488" t="s">
        <v>107</v>
      </c>
      <c r="S201" s="488" t="s">
        <v>312</v>
      </c>
    </row>
    <row r="202" spans="1:19" ht="10.5" customHeight="1">
      <c r="A202" s="488"/>
      <c r="B202" s="488"/>
      <c r="C202" s="489"/>
      <c r="D202" s="495" t="s">
        <v>154</v>
      </c>
      <c r="E202" s="496"/>
      <c r="F202" s="492"/>
      <c r="G202" s="488"/>
      <c r="H202" s="488" t="s">
        <v>313</v>
      </c>
      <c r="I202" s="488" t="s">
        <v>105</v>
      </c>
      <c r="J202" s="488"/>
      <c r="K202" s="488" t="s">
        <v>314</v>
      </c>
      <c r="L202" s="488" t="s">
        <v>315</v>
      </c>
      <c r="M202" s="488" t="s">
        <v>316</v>
      </c>
      <c r="N202" s="488" t="s">
        <v>317</v>
      </c>
      <c r="O202" s="488" t="s">
        <v>318</v>
      </c>
      <c r="P202" s="488"/>
      <c r="Q202" s="488"/>
      <c r="R202" s="488"/>
      <c r="S202" s="488"/>
    </row>
    <row r="203" spans="1:19" ht="6.75" customHeight="1">
      <c r="A203" s="488"/>
      <c r="B203" s="488"/>
      <c r="C203" s="489"/>
      <c r="D203" s="493"/>
      <c r="E203" s="494"/>
      <c r="F203" s="492"/>
      <c r="G203" s="488"/>
      <c r="H203" s="488"/>
      <c r="I203" s="488"/>
      <c r="J203" s="488"/>
      <c r="K203" s="488"/>
      <c r="L203" s="488"/>
      <c r="M203" s="488"/>
      <c r="N203" s="488"/>
      <c r="O203" s="488"/>
      <c r="P203" s="488"/>
      <c r="Q203" s="488"/>
      <c r="R203" s="488" t="s">
        <v>319</v>
      </c>
      <c r="S203" s="488"/>
    </row>
    <row r="204" spans="1:19" ht="63" customHeight="1">
      <c r="A204" s="488"/>
      <c r="B204" s="488"/>
      <c r="C204" s="489"/>
      <c r="D204" s="497"/>
      <c r="E204" s="498"/>
      <c r="F204" s="492"/>
      <c r="G204" s="488"/>
      <c r="H204" s="488"/>
      <c r="I204" s="499" t="s">
        <v>320</v>
      </c>
      <c r="J204" s="499" t="s">
        <v>321</v>
      </c>
      <c r="K204" s="488"/>
      <c r="L204" s="488"/>
      <c r="M204" s="488"/>
      <c r="N204" s="488"/>
      <c r="O204" s="488"/>
      <c r="P204" s="488"/>
      <c r="Q204" s="488"/>
      <c r="R204" s="488"/>
      <c r="S204" s="488"/>
    </row>
    <row r="205" spans="1:19" ht="12" customHeight="1" thickBot="1">
      <c r="A205" s="500" t="s">
        <v>258</v>
      </c>
      <c r="B205" s="500" t="s">
        <v>259</v>
      </c>
      <c r="C205" s="500" t="s">
        <v>260</v>
      </c>
      <c r="D205" s="501">
        <v>4</v>
      </c>
      <c r="E205" s="502"/>
      <c r="F205" s="500" t="s">
        <v>262</v>
      </c>
      <c r="G205" s="500" t="s">
        <v>263</v>
      </c>
      <c r="H205" s="500" t="s">
        <v>264</v>
      </c>
      <c r="I205" s="500" t="s">
        <v>265</v>
      </c>
      <c r="J205" s="500" t="s">
        <v>322</v>
      </c>
      <c r="K205" s="500" t="s">
        <v>323</v>
      </c>
      <c r="L205" s="500" t="s">
        <v>324</v>
      </c>
      <c r="M205" s="500" t="s">
        <v>325</v>
      </c>
      <c r="N205" s="500" t="s">
        <v>326</v>
      </c>
      <c r="O205" s="500" t="s">
        <v>327</v>
      </c>
      <c r="P205" s="500" t="s">
        <v>328</v>
      </c>
      <c r="Q205" s="500" t="s">
        <v>329</v>
      </c>
      <c r="R205" s="503" t="s">
        <v>330</v>
      </c>
      <c r="S205" s="500" t="s">
        <v>331</v>
      </c>
    </row>
    <row r="206" spans="1:19" ht="14.25" customHeight="1" thickBot="1">
      <c r="A206" s="520"/>
      <c r="B206" s="520"/>
      <c r="C206" s="520">
        <v>4110</v>
      </c>
      <c r="D206" s="521" t="s">
        <v>342</v>
      </c>
      <c r="E206" s="522" t="s">
        <v>332</v>
      </c>
      <c r="F206" s="531">
        <v>33770</v>
      </c>
      <c r="G206" s="531">
        <v>33770</v>
      </c>
      <c r="H206" s="531">
        <v>33770</v>
      </c>
      <c r="I206" s="531">
        <v>33770</v>
      </c>
      <c r="J206" s="531">
        <v>0</v>
      </c>
      <c r="K206" s="531">
        <v>0</v>
      </c>
      <c r="L206" s="531">
        <v>0</v>
      </c>
      <c r="M206" s="531">
        <v>0</v>
      </c>
      <c r="N206" s="531">
        <v>0</v>
      </c>
      <c r="O206" s="531">
        <v>0</v>
      </c>
      <c r="P206" s="531">
        <v>0</v>
      </c>
      <c r="Q206" s="531">
        <v>0</v>
      </c>
      <c r="R206" s="531">
        <v>0</v>
      </c>
      <c r="S206" s="531">
        <v>0</v>
      </c>
    </row>
    <row r="207" spans="1:19" ht="14.25" customHeight="1" thickBot="1">
      <c r="A207" s="520"/>
      <c r="B207" s="520"/>
      <c r="C207" s="520"/>
      <c r="D207" s="521"/>
      <c r="E207" s="518" t="s">
        <v>333</v>
      </c>
      <c r="F207" s="530">
        <v>0</v>
      </c>
      <c r="G207" s="530">
        <v>0</v>
      </c>
      <c r="H207" s="530">
        <v>0</v>
      </c>
      <c r="I207" s="530">
        <v>0</v>
      </c>
      <c r="J207" s="530">
        <v>0</v>
      </c>
      <c r="K207" s="530">
        <v>0</v>
      </c>
      <c r="L207" s="530">
        <v>0</v>
      </c>
      <c r="M207" s="530">
        <v>0</v>
      </c>
      <c r="N207" s="530">
        <v>0</v>
      </c>
      <c r="O207" s="530">
        <v>0</v>
      </c>
      <c r="P207" s="530">
        <v>0</v>
      </c>
      <c r="Q207" s="530">
        <v>0</v>
      </c>
      <c r="R207" s="530">
        <v>0</v>
      </c>
      <c r="S207" s="530">
        <v>0</v>
      </c>
    </row>
    <row r="208" spans="1:19" ht="14.25" customHeight="1" thickBot="1">
      <c r="A208" s="520"/>
      <c r="B208" s="520"/>
      <c r="C208" s="520"/>
      <c r="D208" s="521"/>
      <c r="E208" s="518" t="s">
        <v>334</v>
      </c>
      <c r="F208" s="530">
        <v>3800</v>
      </c>
      <c r="G208" s="530">
        <v>3800</v>
      </c>
      <c r="H208" s="530">
        <v>3800</v>
      </c>
      <c r="I208" s="530">
        <v>3800</v>
      </c>
      <c r="J208" s="530">
        <v>0</v>
      </c>
      <c r="K208" s="530">
        <v>0</v>
      </c>
      <c r="L208" s="530">
        <v>0</v>
      </c>
      <c r="M208" s="530">
        <v>0</v>
      </c>
      <c r="N208" s="530">
        <v>0</v>
      </c>
      <c r="O208" s="530">
        <v>0</v>
      </c>
      <c r="P208" s="530">
        <v>0</v>
      </c>
      <c r="Q208" s="530">
        <v>0</v>
      </c>
      <c r="R208" s="530">
        <v>0</v>
      </c>
      <c r="S208" s="530">
        <v>0</v>
      </c>
    </row>
    <row r="209" spans="1:19" ht="14.25" customHeight="1" thickBot="1">
      <c r="A209" s="520"/>
      <c r="B209" s="520"/>
      <c r="C209" s="520"/>
      <c r="D209" s="521"/>
      <c r="E209" s="518" t="s">
        <v>335</v>
      </c>
      <c r="F209" s="530">
        <v>37570</v>
      </c>
      <c r="G209" s="530">
        <v>37570</v>
      </c>
      <c r="H209" s="530">
        <v>37570</v>
      </c>
      <c r="I209" s="530">
        <v>37570</v>
      </c>
      <c r="J209" s="530">
        <v>0</v>
      </c>
      <c r="K209" s="530">
        <v>0</v>
      </c>
      <c r="L209" s="530">
        <v>0</v>
      </c>
      <c r="M209" s="530">
        <v>0</v>
      </c>
      <c r="N209" s="530">
        <v>0</v>
      </c>
      <c r="O209" s="530">
        <v>0</v>
      </c>
      <c r="P209" s="530">
        <v>0</v>
      </c>
      <c r="Q209" s="530">
        <v>0</v>
      </c>
      <c r="R209" s="530">
        <v>0</v>
      </c>
      <c r="S209" s="530">
        <v>0</v>
      </c>
    </row>
    <row r="210" spans="1:19" ht="14.25" customHeight="1" thickBot="1">
      <c r="A210" s="520"/>
      <c r="B210" s="520">
        <v>80146</v>
      </c>
      <c r="C210" s="521" t="s">
        <v>403</v>
      </c>
      <c r="D210" s="521"/>
      <c r="E210" s="522" t="s">
        <v>332</v>
      </c>
      <c r="F210" s="531">
        <v>56659</v>
      </c>
      <c r="G210" s="531">
        <v>56659</v>
      </c>
      <c r="H210" s="531">
        <v>56659</v>
      </c>
      <c r="I210" s="531">
        <v>0</v>
      </c>
      <c r="J210" s="531">
        <v>56659</v>
      </c>
      <c r="K210" s="531">
        <v>0</v>
      </c>
      <c r="L210" s="531">
        <v>0</v>
      </c>
      <c r="M210" s="531">
        <v>0</v>
      </c>
      <c r="N210" s="531">
        <v>0</v>
      </c>
      <c r="O210" s="531">
        <v>0</v>
      </c>
      <c r="P210" s="531">
        <v>0</v>
      </c>
      <c r="Q210" s="531">
        <v>0</v>
      </c>
      <c r="R210" s="531">
        <v>0</v>
      </c>
      <c r="S210" s="531">
        <v>0</v>
      </c>
    </row>
    <row r="211" spans="1:19" ht="14.25" customHeight="1" thickBot="1">
      <c r="A211" s="520"/>
      <c r="B211" s="520"/>
      <c r="C211" s="521"/>
      <c r="D211" s="521"/>
      <c r="E211" s="518" t="s">
        <v>333</v>
      </c>
      <c r="F211" s="530">
        <v>-24</v>
      </c>
      <c r="G211" s="530">
        <v>-24</v>
      </c>
      <c r="H211" s="530">
        <v>-24</v>
      </c>
      <c r="I211" s="530">
        <v>0</v>
      </c>
      <c r="J211" s="530">
        <v>-24</v>
      </c>
      <c r="K211" s="530">
        <v>0</v>
      </c>
      <c r="L211" s="530">
        <v>0</v>
      </c>
      <c r="M211" s="530">
        <v>0</v>
      </c>
      <c r="N211" s="530">
        <v>0</v>
      </c>
      <c r="O211" s="530">
        <v>0</v>
      </c>
      <c r="P211" s="530">
        <v>0</v>
      </c>
      <c r="Q211" s="530">
        <v>0</v>
      </c>
      <c r="R211" s="530">
        <v>0</v>
      </c>
      <c r="S211" s="530">
        <v>0</v>
      </c>
    </row>
    <row r="212" spans="1:19" ht="14.25" customHeight="1" thickBot="1">
      <c r="A212" s="520"/>
      <c r="B212" s="520"/>
      <c r="C212" s="521"/>
      <c r="D212" s="521"/>
      <c r="E212" s="518" t="s">
        <v>334</v>
      </c>
      <c r="F212" s="530">
        <v>0</v>
      </c>
      <c r="G212" s="530">
        <v>0</v>
      </c>
      <c r="H212" s="530">
        <v>0</v>
      </c>
      <c r="I212" s="530">
        <v>0</v>
      </c>
      <c r="J212" s="530">
        <v>0</v>
      </c>
      <c r="K212" s="530">
        <v>0</v>
      </c>
      <c r="L212" s="530">
        <v>0</v>
      </c>
      <c r="M212" s="530">
        <v>0</v>
      </c>
      <c r="N212" s="530">
        <v>0</v>
      </c>
      <c r="O212" s="530">
        <v>0</v>
      </c>
      <c r="P212" s="530">
        <v>0</v>
      </c>
      <c r="Q212" s="530">
        <v>0</v>
      </c>
      <c r="R212" s="530">
        <v>0</v>
      </c>
      <c r="S212" s="530">
        <v>0</v>
      </c>
    </row>
    <row r="213" spans="1:19" ht="14.25" customHeight="1" thickBot="1">
      <c r="A213" s="520"/>
      <c r="B213" s="520"/>
      <c r="C213" s="521"/>
      <c r="D213" s="521"/>
      <c r="E213" s="518" t="s">
        <v>335</v>
      </c>
      <c r="F213" s="530">
        <v>56635</v>
      </c>
      <c r="G213" s="530">
        <v>56635</v>
      </c>
      <c r="H213" s="530">
        <v>56635</v>
      </c>
      <c r="I213" s="530">
        <v>0</v>
      </c>
      <c r="J213" s="530">
        <v>56635</v>
      </c>
      <c r="K213" s="530">
        <v>0</v>
      </c>
      <c r="L213" s="530">
        <v>0</v>
      </c>
      <c r="M213" s="530">
        <v>0</v>
      </c>
      <c r="N213" s="530">
        <v>0</v>
      </c>
      <c r="O213" s="530">
        <v>0</v>
      </c>
      <c r="P213" s="530">
        <v>0</v>
      </c>
      <c r="Q213" s="530">
        <v>0</v>
      </c>
      <c r="R213" s="530">
        <v>0</v>
      </c>
      <c r="S213" s="530">
        <v>0</v>
      </c>
    </row>
    <row r="214" spans="1:19" ht="14.25" customHeight="1" thickBot="1">
      <c r="A214" s="520"/>
      <c r="B214" s="520"/>
      <c r="C214" s="520">
        <v>4210</v>
      </c>
      <c r="D214" s="521" t="s">
        <v>337</v>
      </c>
      <c r="E214" s="522" t="s">
        <v>332</v>
      </c>
      <c r="F214" s="531">
        <v>11942</v>
      </c>
      <c r="G214" s="531">
        <v>11942</v>
      </c>
      <c r="H214" s="531">
        <v>11942</v>
      </c>
      <c r="I214" s="531">
        <v>0</v>
      </c>
      <c r="J214" s="531">
        <v>11942</v>
      </c>
      <c r="K214" s="531">
        <v>0</v>
      </c>
      <c r="L214" s="531">
        <v>0</v>
      </c>
      <c r="M214" s="531">
        <v>0</v>
      </c>
      <c r="N214" s="531">
        <v>0</v>
      </c>
      <c r="O214" s="531">
        <v>0</v>
      </c>
      <c r="P214" s="531">
        <v>0</v>
      </c>
      <c r="Q214" s="531">
        <v>0</v>
      </c>
      <c r="R214" s="531">
        <v>0</v>
      </c>
      <c r="S214" s="531">
        <v>0</v>
      </c>
    </row>
    <row r="215" spans="1:19" ht="14.25" customHeight="1" thickBot="1">
      <c r="A215" s="520"/>
      <c r="B215" s="520"/>
      <c r="C215" s="520"/>
      <c r="D215" s="521"/>
      <c r="E215" s="518" t="s">
        <v>333</v>
      </c>
      <c r="F215" s="530">
        <v>-24</v>
      </c>
      <c r="G215" s="530">
        <v>-24</v>
      </c>
      <c r="H215" s="530">
        <v>-24</v>
      </c>
      <c r="I215" s="530">
        <v>0</v>
      </c>
      <c r="J215" s="530">
        <v>-24</v>
      </c>
      <c r="K215" s="530">
        <v>0</v>
      </c>
      <c r="L215" s="530">
        <v>0</v>
      </c>
      <c r="M215" s="530">
        <v>0</v>
      </c>
      <c r="N215" s="530">
        <v>0</v>
      </c>
      <c r="O215" s="530">
        <v>0</v>
      </c>
      <c r="P215" s="530">
        <v>0</v>
      </c>
      <c r="Q215" s="530">
        <v>0</v>
      </c>
      <c r="R215" s="530">
        <v>0</v>
      </c>
      <c r="S215" s="530">
        <v>0</v>
      </c>
    </row>
    <row r="216" spans="1:19" ht="14.25" customHeight="1" thickBot="1">
      <c r="A216" s="520"/>
      <c r="B216" s="520"/>
      <c r="C216" s="520"/>
      <c r="D216" s="521"/>
      <c r="E216" s="518" t="s">
        <v>334</v>
      </c>
      <c r="F216" s="530">
        <v>0</v>
      </c>
      <c r="G216" s="530">
        <v>0</v>
      </c>
      <c r="H216" s="530">
        <v>0</v>
      </c>
      <c r="I216" s="530">
        <v>0</v>
      </c>
      <c r="J216" s="530">
        <v>0</v>
      </c>
      <c r="K216" s="530">
        <v>0</v>
      </c>
      <c r="L216" s="530">
        <v>0</v>
      </c>
      <c r="M216" s="530">
        <v>0</v>
      </c>
      <c r="N216" s="530">
        <v>0</v>
      </c>
      <c r="O216" s="530">
        <v>0</v>
      </c>
      <c r="P216" s="530">
        <v>0</v>
      </c>
      <c r="Q216" s="530">
        <v>0</v>
      </c>
      <c r="R216" s="530">
        <v>0</v>
      </c>
      <c r="S216" s="530">
        <v>0</v>
      </c>
    </row>
    <row r="217" spans="1:19" ht="14.25" customHeight="1" thickBot="1">
      <c r="A217" s="520"/>
      <c r="B217" s="520"/>
      <c r="C217" s="520"/>
      <c r="D217" s="521"/>
      <c r="E217" s="518" t="s">
        <v>335</v>
      </c>
      <c r="F217" s="530">
        <v>11918</v>
      </c>
      <c r="G217" s="530">
        <v>11918</v>
      </c>
      <c r="H217" s="530">
        <v>11918</v>
      </c>
      <c r="I217" s="530">
        <v>0</v>
      </c>
      <c r="J217" s="530">
        <v>11918</v>
      </c>
      <c r="K217" s="530">
        <v>0</v>
      </c>
      <c r="L217" s="530">
        <v>0</v>
      </c>
      <c r="M217" s="530">
        <v>0</v>
      </c>
      <c r="N217" s="530">
        <v>0</v>
      </c>
      <c r="O217" s="530">
        <v>0</v>
      </c>
      <c r="P217" s="530">
        <v>0</v>
      </c>
      <c r="Q217" s="530">
        <v>0</v>
      </c>
      <c r="R217" s="530">
        <v>0</v>
      </c>
      <c r="S217" s="530">
        <v>0</v>
      </c>
    </row>
    <row r="218" spans="1:19" ht="14.25" customHeight="1" thickBot="1">
      <c r="A218" s="520"/>
      <c r="B218" s="520">
        <v>80148</v>
      </c>
      <c r="C218" s="521" t="s">
        <v>404</v>
      </c>
      <c r="D218" s="521"/>
      <c r="E218" s="522" t="s">
        <v>332</v>
      </c>
      <c r="F218" s="531">
        <v>274405</v>
      </c>
      <c r="G218" s="531">
        <v>274405</v>
      </c>
      <c r="H218" s="531">
        <v>273005</v>
      </c>
      <c r="I218" s="531">
        <v>244279</v>
      </c>
      <c r="J218" s="531">
        <v>28726</v>
      </c>
      <c r="K218" s="531">
        <v>0</v>
      </c>
      <c r="L218" s="531">
        <v>1400</v>
      </c>
      <c r="M218" s="531">
        <v>0</v>
      </c>
      <c r="N218" s="531">
        <v>0</v>
      </c>
      <c r="O218" s="531">
        <v>0</v>
      </c>
      <c r="P218" s="531">
        <v>0</v>
      </c>
      <c r="Q218" s="531">
        <v>0</v>
      </c>
      <c r="R218" s="531">
        <v>0</v>
      </c>
      <c r="S218" s="531">
        <v>0</v>
      </c>
    </row>
    <row r="219" spans="1:19" ht="14.25" customHeight="1" thickBot="1">
      <c r="A219" s="520"/>
      <c r="B219" s="520"/>
      <c r="C219" s="521"/>
      <c r="D219" s="521"/>
      <c r="E219" s="518" t="s">
        <v>333</v>
      </c>
      <c r="F219" s="530">
        <v>0</v>
      </c>
      <c r="G219" s="530">
        <v>0</v>
      </c>
      <c r="H219" s="530">
        <v>0</v>
      </c>
      <c r="I219" s="530">
        <v>0</v>
      </c>
      <c r="J219" s="530">
        <v>0</v>
      </c>
      <c r="K219" s="530">
        <v>0</v>
      </c>
      <c r="L219" s="530">
        <v>0</v>
      </c>
      <c r="M219" s="530">
        <v>0</v>
      </c>
      <c r="N219" s="530">
        <v>0</v>
      </c>
      <c r="O219" s="530">
        <v>0</v>
      </c>
      <c r="P219" s="530">
        <v>0</v>
      </c>
      <c r="Q219" s="530">
        <v>0</v>
      </c>
      <c r="R219" s="530">
        <v>0</v>
      </c>
      <c r="S219" s="530">
        <v>0</v>
      </c>
    </row>
    <row r="220" spans="1:19" ht="14.25" customHeight="1" thickBot="1">
      <c r="A220" s="520"/>
      <c r="B220" s="520"/>
      <c r="C220" s="521"/>
      <c r="D220" s="521"/>
      <c r="E220" s="518" t="s">
        <v>334</v>
      </c>
      <c r="F220" s="530">
        <v>3800</v>
      </c>
      <c r="G220" s="530">
        <v>3800</v>
      </c>
      <c r="H220" s="530">
        <v>3800</v>
      </c>
      <c r="I220" s="530">
        <v>3800</v>
      </c>
      <c r="J220" s="530">
        <v>0</v>
      </c>
      <c r="K220" s="530">
        <v>0</v>
      </c>
      <c r="L220" s="530">
        <v>0</v>
      </c>
      <c r="M220" s="530">
        <v>0</v>
      </c>
      <c r="N220" s="530">
        <v>0</v>
      </c>
      <c r="O220" s="530">
        <v>0</v>
      </c>
      <c r="P220" s="530">
        <v>0</v>
      </c>
      <c r="Q220" s="530">
        <v>0</v>
      </c>
      <c r="R220" s="530">
        <v>0</v>
      </c>
      <c r="S220" s="530">
        <v>0</v>
      </c>
    </row>
    <row r="221" spans="1:19" ht="14.25" customHeight="1" thickBot="1">
      <c r="A221" s="520"/>
      <c r="B221" s="520"/>
      <c r="C221" s="521"/>
      <c r="D221" s="521"/>
      <c r="E221" s="518" t="s">
        <v>335</v>
      </c>
      <c r="F221" s="530">
        <v>278205</v>
      </c>
      <c r="G221" s="530">
        <v>278205</v>
      </c>
      <c r="H221" s="530">
        <v>276805</v>
      </c>
      <c r="I221" s="530">
        <v>248079</v>
      </c>
      <c r="J221" s="530">
        <v>28726</v>
      </c>
      <c r="K221" s="530">
        <v>0</v>
      </c>
      <c r="L221" s="530">
        <v>1400</v>
      </c>
      <c r="M221" s="530">
        <v>0</v>
      </c>
      <c r="N221" s="530">
        <v>0</v>
      </c>
      <c r="O221" s="530">
        <v>0</v>
      </c>
      <c r="P221" s="530">
        <v>0</v>
      </c>
      <c r="Q221" s="530">
        <v>0</v>
      </c>
      <c r="R221" s="530">
        <v>0</v>
      </c>
      <c r="S221" s="530">
        <v>0</v>
      </c>
    </row>
    <row r="222" spans="1:19" ht="14.25" customHeight="1" thickBot="1">
      <c r="A222" s="520"/>
      <c r="B222" s="520"/>
      <c r="C222" s="520">
        <v>4110</v>
      </c>
      <c r="D222" s="521" t="s">
        <v>342</v>
      </c>
      <c r="E222" s="522" t="s">
        <v>332</v>
      </c>
      <c r="F222" s="531">
        <v>30925</v>
      </c>
      <c r="G222" s="531">
        <v>30925</v>
      </c>
      <c r="H222" s="531">
        <v>30925</v>
      </c>
      <c r="I222" s="531">
        <v>30925</v>
      </c>
      <c r="J222" s="531">
        <v>0</v>
      </c>
      <c r="K222" s="531">
        <v>0</v>
      </c>
      <c r="L222" s="531">
        <v>0</v>
      </c>
      <c r="M222" s="531">
        <v>0</v>
      </c>
      <c r="N222" s="531">
        <v>0</v>
      </c>
      <c r="O222" s="531">
        <v>0</v>
      </c>
      <c r="P222" s="531">
        <v>0</v>
      </c>
      <c r="Q222" s="531">
        <v>0</v>
      </c>
      <c r="R222" s="531">
        <v>0</v>
      </c>
      <c r="S222" s="531">
        <v>0</v>
      </c>
    </row>
    <row r="223" spans="1:19" ht="14.25" customHeight="1" thickBot="1">
      <c r="A223" s="520"/>
      <c r="B223" s="520"/>
      <c r="C223" s="520"/>
      <c r="D223" s="521"/>
      <c r="E223" s="518" t="s">
        <v>333</v>
      </c>
      <c r="F223" s="530">
        <v>0</v>
      </c>
      <c r="G223" s="530">
        <v>0</v>
      </c>
      <c r="H223" s="530">
        <v>0</v>
      </c>
      <c r="I223" s="530">
        <v>0</v>
      </c>
      <c r="J223" s="530">
        <v>0</v>
      </c>
      <c r="K223" s="530">
        <v>0</v>
      </c>
      <c r="L223" s="530">
        <v>0</v>
      </c>
      <c r="M223" s="530">
        <v>0</v>
      </c>
      <c r="N223" s="530">
        <v>0</v>
      </c>
      <c r="O223" s="530">
        <v>0</v>
      </c>
      <c r="P223" s="530">
        <v>0</v>
      </c>
      <c r="Q223" s="530">
        <v>0</v>
      </c>
      <c r="R223" s="530">
        <v>0</v>
      </c>
      <c r="S223" s="530">
        <v>0</v>
      </c>
    </row>
    <row r="224" spans="1:19" ht="14.25" customHeight="1" thickBot="1">
      <c r="A224" s="520"/>
      <c r="B224" s="520"/>
      <c r="C224" s="520"/>
      <c r="D224" s="521"/>
      <c r="E224" s="518" t="s">
        <v>334</v>
      </c>
      <c r="F224" s="530">
        <v>3800</v>
      </c>
      <c r="G224" s="530">
        <v>3800</v>
      </c>
      <c r="H224" s="530">
        <v>3800</v>
      </c>
      <c r="I224" s="530">
        <v>3800</v>
      </c>
      <c r="J224" s="530">
        <v>0</v>
      </c>
      <c r="K224" s="530">
        <v>0</v>
      </c>
      <c r="L224" s="530">
        <v>0</v>
      </c>
      <c r="M224" s="530">
        <v>0</v>
      </c>
      <c r="N224" s="530">
        <v>0</v>
      </c>
      <c r="O224" s="530">
        <v>0</v>
      </c>
      <c r="P224" s="530">
        <v>0</v>
      </c>
      <c r="Q224" s="530">
        <v>0</v>
      </c>
      <c r="R224" s="530">
        <v>0</v>
      </c>
      <c r="S224" s="530">
        <v>0</v>
      </c>
    </row>
    <row r="225" spans="1:19" ht="14.25" customHeight="1">
      <c r="A225" s="520"/>
      <c r="B225" s="520"/>
      <c r="C225" s="520"/>
      <c r="D225" s="521"/>
      <c r="E225" s="518" t="s">
        <v>335</v>
      </c>
      <c r="F225" s="530">
        <v>34725</v>
      </c>
      <c r="G225" s="530">
        <v>34725</v>
      </c>
      <c r="H225" s="530">
        <v>34725</v>
      </c>
      <c r="I225" s="530">
        <v>34725</v>
      </c>
      <c r="J225" s="530">
        <v>0</v>
      </c>
      <c r="K225" s="530">
        <v>0</v>
      </c>
      <c r="L225" s="530">
        <v>0</v>
      </c>
      <c r="M225" s="530">
        <v>0</v>
      </c>
      <c r="N225" s="530">
        <v>0</v>
      </c>
      <c r="O225" s="530">
        <v>0</v>
      </c>
      <c r="P225" s="530">
        <v>0</v>
      </c>
      <c r="Q225" s="530">
        <v>0</v>
      </c>
      <c r="R225" s="530">
        <v>0</v>
      </c>
      <c r="S225" s="530">
        <v>0</v>
      </c>
    </row>
    <row r="226" spans="1:19" ht="14.25" customHeight="1">
      <c r="A226" s="516">
        <v>852</v>
      </c>
      <c r="B226" s="516"/>
      <c r="C226" s="517" t="s">
        <v>290</v>
      </c>
      <c r="D226" s="517"/>
      <c r="E226" s="518" t="s">
        <v>332</v>
      </c>
      <c r="F226" s="530">
        <v>4109135</v>
      </c>
      <c r="G226" s="530">
        <v>4109135</v>
      </c>
      <c r="H226" s="530">
        <v>997039</v>
      </c>
      <c r="I226" s="530">
        <v>760320</v>
      </c>
      <c r="J226" s="530">
        <v>236719</v>
      </c>
      <c r="K226" s="530">
        <v>10000</v>
      </c>
      <c r="L226" s="530">
        <v>3102096</v>
      </c>
      <c r="M226" s="530">
        <v>0</v>
      </c>
      <c r="N226" s="530">
        <v>0</v>
      </c>
      <c r="O226" s="530">
        <v>0</v>
      </c>
      <c r="P226" s="530">
        <v>0</v>
      </c>
      <c r="Q226" s="530">
        <v>0</v>
      </c>
      <c r="R226" s="530">
        <v>0</v>
      </c>
      <c r="S226" s="530">
        <v>0</v>
      </c>
    </row>
    <row r="227" spans="1:19" ht="14.25" customHeight="1">
      <c r="A227" s="516"/>
      <c r="B227" s="516"/>
      <c r="C227" s="517"/>
      <c r="D227" s="517"/>
      <c r="E227" s="518" t="s">
        <v>333</v>
      </c>
      <c r="F227" s="530">
        <v>-5136</v>
      </c>
      <c r="G227" s="530">
        <v>-5136</v>
      </c>
      <c r="H227" s="530">
        <v>-5136</v>
      </c>
      <c r="I227" s="530">
        <v>-5136</v>
      </c>
      <c r="J227" s="530">
        <v>0</v>
      </c>
      <c r="K227" s="530">
        <v>0</v>
      </c>
      <c r="L227" s="530">
        <v>0</v>
      </c>
      <c r="M227" s="530">
        <v>0</v>
      </c>
      <c r="N227" s="530">
        <v>0</v>
      </c>
      <c r="O227" s="530">
        <v>0</v>
      </c>
      <c r="P227" s="530">
        <v>0</v>
      </c>
      <c r="Q227" s="530">
        <v>0</v>
      </c>
      <c r="R227" s="530">
        <v>0</v>
      </c>
      <c r="S227" s="530">
        <v>0</v>
      </c>
    </row>
    <row r="228" spans="1:19" ht="14.25" customHeight="1">
      <c r="A228" s="516"/>
      <c r="B228" s="516"/>
      <c r="C228" s="517"/>
      <c r="D228" s="517"/>
      <c r="E228" s="518" t="s">
        <v>334</v>
      </c>
      <c r="F228" s="530">
        <v>10544</v>
      </c>
      <c r="G228" s="530">
        <v>10544</v>
      </c>
      <c r="H228" s="530">
        <v>10544</v>
      </c>
      <c r="I228" s="530">
        <v>10544</v>
      </c>
      <c r="J228" s="530">
        <v>0</v>
      </c>
      <c r="K228" s="530">
        <v>0</v>
      </c>
      <c r="L228" s="530">
        <v>0</v>
      </c>
      <c r="M228" s="530">
        <v>0</v>
      </c>
      <c r="N228" s="530">
        <v>0</v>
      </c>
      <c r="O228" s="530">
        <v>0</v>
      </c>
      <c r="P228" s="530">
        <v>0</v>
      </c>
      <c r="Q228" s="530">
        <v>0</v>
      </c>
      <c r="R228" s="530">
        <v>0</v>
      </c>
      <c r="S228" s="530">
        <v>0</v>
      </c>
    </row>
    <row r="229" spans="1:19" ht="14.25" customHeight="1" thickBot="1">
      <c r="A229" s="516"/>
      <c r="B229" s="516"/>
      <c r="C229" s="517"/>
      <c r="D229" s="517"/>
      <c r="E229" s="518" t="s">
        <v>335</v>
      </c>
      <c r="F229" s="530">
        <v>4114543</v>
      </c>
      <c r="G229" s="530">
        <v>4114543</v>
      </c>
      <c r="H229" s="530">
        <v>1002447</v>
      </c>
      <c r="I229" s="530">
        <v>765728</v>
      </c>
      <c r="J229" s="530">
        <v>236719</v>
      </c>
      <c r="K229" s="530">
        <v>10000</v>
      </c>
      <c r="L229" s="530">
        <v>3102096</v>
      </c>
      <c r="M229" s="530">
        <v>0</v>
      </c>
      <c r="N229" s="530">
        <v>0</v>
      </c>
      <c r="O229" s="530">
        <v>0</v>
      </c>
      <c r="P229" s="530">
        <v>0</v>
      </c>
      <c r="Q229" s="530">
        <v>0</v>
      </c>
      <c r="R229" s="530">
        <v>0</v>
      </c>
      <c r="S229" s="530">
        <v>0</v>
      </c>
    </row>
    <row r="230" spans="1:19" ht="14.25" customHeight="1" thickBot="1">
      <c r="A230" s="520"/>
      <c r="B230" s="520">
        <v>85212</v>
      </c>
      <c r="C230" s="521" t="s">
        <v>291</v>
      </c>
      <c r="D230" s="521"/>
      <c r="E230" s="522" t="s">
        <v>332</v>
      </c>
      <c r="F230" s="531">
        <v>2843500</v>
      </c>
      <c r="G230" s="531">
        <v>2843500</v>
      </c>
      <c r="H230" s="531">
        <v>218000</v>
      </c>
      <c r="I230" s="531">
        <v>187702</v>
      </c>
      <c r="J230" s="531">
        <v>30298</v>
      </c>
      <c r="K230" s="531">
        <v>0</v>
      </c>
      <c r="L230" s="531">
        <v>2625500</v>
      </c>
      <c r="M230" s="531">
        <v>0</v>
      </c>
      <c r="N230" s="531">
        <v>0</v>
      </c>
      <c r="O230" s="531">
        <v>0</v>
      </c>
      <c r="P230" s="531">
        <v>0</v>
      </c>
      <c r="Q230" s="531">
        <v>0</v>
      </c>
      <c r="R230" s="531">
        <v>0</v>
      </c>
      <c r="S230" s="531">
        <v>0</v>
      </c>
    </row>
    <row r="231" spans="1:19" ht="14.25" customHeight="1" thickBot="1">
      <c r="A231" s="520"/>
      <c r="B231" s="520"/>
      <c r="C231" s="521"/>
      <c r="D231" s="521"/>
      <c r="E231" s="518" t="s">
        <v>333</v>
      </c>
      <c r="F231" s="530">
        <v>-3300</v>
      </c>
      <c r="G231" s="530">
        <v>-3300</v>
      </c>
      <c r="H231" s="530">
        <v>-3300</v>
      </c>
      <c r="I231" s="530">
        <v>-3300</v>
      </c>
      <c r="J231" s="530">
        <v>0</v>
      </c>
      <c r="K231" s="530">
        <v>0</v>
      </c>
      <c r="L231" s="530">
        <v>0</v>
      </c>
      <c r="M231" s="530">
        <v>0</v>
      </c>
      <c r="N231" s="530">
        <v>0</v>
      </c>
      <c r="O231" s="530">
        <v>0</v>
      </c>
      <c r="P231" s="530">
        <v>0</v>
      </c>
      <c r="Q231" s="530">
        <v>0</v>
      </c>
      <c r="R231" s="530">
        <v>0</v>
      </c>
      <c r="S231" s="530">
        <v>0</v>
      </c>
    </row>
    <row r="232" spans="1:19" ht="14.25" customHeight="1" thickBot="1">
      <c r="A232" s="520"/>
      <c r="B232" s="520"/>
      <c r="C232" s="521"/>
      <c r="D232" s="521"/>
      <c r="E232" s="518" t="s">
        <v>334</v>
      </c>
      <c r="F232" s="530">
        <v>2058</v>
      </c>
      <c r="G232" s="530">
        <v>2058</v>
      </c>
      <c r="H232" s="530">
        <v>2058</v>
      </c>
      <c r="I232" s="530">
        <v>2058</v>
      </c>
      <c r="J232" s="530">
        <v>0</v>
      </c>
      <c r="K232" s="530">
        <v>0</v>
      </c>
      <c r="L232" s="530">
        <v>0</v>
      </c>
      <c r="M232" s="530">
        <v>0</v>
      </c>
      <c r="N232" s="530">
        <v>0</v>
      </c>
      <c r="O232" s="530">
        <v>0</v>
      </c>
      <c r="P232" s="530">
        <v>0</v>
      </c>
      <c r="Q232" s="530">
        <v>0</v>
      </c>
      <c r="R232" s="530">
        <v>0</v>
      </c>
      <c r="S232" s="530">
        <v>0</v>
      </c>
    </row>
    <row r="233" spans="1:19" ht="14.25" customHeight="1" thickBot="1">
      <c r="A233" s="520"/>
      <c r="B233" s="520"/>
      <c r="C233" s="521"/>
      <c r="D233" s="521"/>
      <c r="E233" s="518" t="s">
        <v>335</v>
      </c>
      <c r="F233" s="530">
        <v>2842258</v>
      </c>
      <c r="G233" s="530">
        <v>2842258</v>
      </c>
      <c r="H233" s="530">
        <v>216758</v>
      </c>
      <c r="I233" s="530">
        <v>186460</v>
      </c>
      <c r="J233" s="530">
        <v>30298</v>
      </c>
      <c r="K233" s="530">
        <v>0</v>
      </c>
      <c r="L233" s="530">
        <v>2625500</v>
      </c>
      <c r="M233" s="530">
        <v>0</v>
      </c>
      <c r="N233" s="530">
        <v>0</v>
      </c>
      <c r="O233" s="530">
        <v>0</v>
      </c>
      <c r="P233" s="530">
        <v>0</v>
      </c>
      <c r="Q233" s="530">
        <v>0</v>
      </c>
      <c r="R233" s="530">
        <v>0</v>
      </c>
      <c r="S233" s="530">
        <v>0</v>
      </c>
    </row>
    <row r="234" spans="1:19" ht="14.25" customHeight="1" thickBot="1">
      <c r="A234" s="520" t="s">
        <v>348</v>
      </c>
      <c r="B234" s="520"/>
      <c r="C234" s="520">
        <v>4040</v>
      </c>
      <c r="D234" s="521" t="s">
        <v>401</v>
      </c>
      <c r="E234" s="522" t="s">
        <v>332</v>
      </c>
      <c r="F234" s="531">
        <v>9300</v>
      </c>
      <c r="G234" s="531">
        <v>9300</v>
      </c>
      <c r="H234" s="531">
        <v>9300</v>
      </c>
      <c r="I234" s="531">
        <v>9300</v>
      </c>
      <c r="J234" s="531">
        <v>0</v>
      </c>
      <c r="K234" s="531">
        <v>0</v>
      </c>
      <c r="L234" s="531">
        <v>0</v>
      </c>
      <c r="M234" s="531">
        <v>0</v>
      </c>
      <c r="N234" s="531">
        <v>0</v>
      </c>
      <c r="O234" s="531">
        <v>0</v>
      </c>
      <c r="P234" s="531">
        <v>0</v>
      </c>
      <c r="Q234" s="531">
        <v>0</v>
      </c>
      <c r="R234" s="531">
        <v>0</v>
      </c>
      <c r="S234" s="531">
        <v>0</v>
      </c>
    </row>
    <row r="235" spans="1:19" ht="14.25" customHeight="1" thickBot="1">
      <c r="A235" s="520"/>
      <c r="B235" s="520"/>
      <c r="C235" s="520"/>
      <c r="D235" s="521"/>
      <c r="E235" s="518" t="s">
        <v>333</v>
      </c>
      <c r="F235" s="530">
        <v>-3300</v>
      </c>
      <c r="G235" s="530">
        <v>-3300</v>
      </c>
      <c r="H235" s="530">
        <v>-3300</v>
      </c>
      <c r="I235" s="530">
        <v>-3300</v>
      </c>
      <c r="J235" s="530">
        <v>0</v>
      </c>
      <c r="K235" s="530">
        <v>0</v>
      </c>
      <c r="L235" s="530">
        <v>0</v>
      </c>
      <c r="M235" s="530">
        <v>0</v>
      </c>
      <c r="N235" s="530">
        <v>0</v>
      </c>
      <c r="O235" s="530">
        <v>0</v>
      </c>
      <c r="P235" s="530">
        <v>0</v>
      </c>
      <c r="Q235" s="530">
        <v>0</v>
      </c>
      <c r="R235" s="530">
        <v>0</v>
      </c>
      <c r="S235" s="530">
        <v>0</v>
      </c>
    </row>
    <row r="236" spans="1:19" ht="14.25" customHeight="1" thickBot="1">
      <c r="A236" s="520"/>
      <c r="B236" s="520"/>
      <c r="C236" s="520"/>
      <c r="D236" s="521"/>
      <c r="E236" s="518" t="s">
        <v>334</v>
      </c>
      <c r="F236" s="530">
        <v>0</v>
      </c>
      <c r="G236" s="530">
        <v>0</v>
      </c>
      <c r="H236" s="530">
        <v>0</v>
      </c>
      <c r="I236" s="530">
        <v>0</v>
      </c>
      <c r="J236" s="530">
        <v>0</v>
      </c>
      <c r="K236" s="530">
        <v>0</v>
      </c>
      <c r="L236" s="530">
        <v>0</v>
      </c>
      <c r="M236" s="530">
        <v>0</v>
      </c>
      <c r="N236" s="530">
        <v>0</v>
      </c>
      <c r="O236" s="530">
        <v>0</v>
      </c>
      <c r="P236" s="530">
        <v>0</v>
      </c>
      <c r="Q236" s="530">
        <v>0</v>
      </c>
      <c r="R236" s="530">
        <v>0</v>
      </c>
      <c r="S236" s="530">
        <v>0</v>
      </c>
    </row>
    <row r="237" spans="1:19" ht="14.25" customHeight="1">
      <c r="A237" s="520"/>
      <c r="B237" s="520"/>
      <c r="C237" s="520"/>
      <c r="D237" s="521"/>
      <c r="E237" s="518" t="s">
        <v>335</v>
      </c>
      <c r="F237" s="530">
        <v>6000</v>
      </c>
      <c r="G237" s="530">
        <v>6000</v>
      </c>
      <c r="H237" s="530">
        <v>6000</v>
      </c>
      <c r="I237" s="530">
        <v>6000</v>
      </c>
      <c r="J237" s="530">
        <v>0</v>
      </c>
      <c r="K237" s="530">
        <v>0</v>
      </c>
      <c r="L237" s="530">
        <v>0</v>
      </c>
      <c r="M237" s="530">
        <v>0</v>
      </c>
      <c r="N237" s="530">
        <v>0</v>
      </c>
      <c r="O237" s="530">
        <v>0</v>
      </c>
      <c r="P237" s="530">
        <v>0</v>
      </c>
      <c r="Q237" s="530">
        <v>0</v>
      </c>
      <c r="R237" s="530">
        <v>0</v>
      </c>
      <c r="S237" s="530">
        <v>0</v>
      </c>
    </row>
    <row r="238" spans="1:19" ht="14.25" customHeight="1">
      <c r="A238" s="488" t="s">
        <v>5</v>
      </c>
      <c r="B238" s="488" t="s">
        <v>101</v>
      </c>
      <c r="C238" s="489" t="s">
        <v>7</v>
      </c>
      <c r="D238" s="490"/>
      <c r="E238" s="491"/>
      <c r="F238" s="492" t="s">
        <v>307</v>
      </c>
      <c r="G238" s="488" t="s">
        <v>308</v>
      </c>
      <c r="H238" s="488"/>
      <c r="I238" s="488"/>
      <c r="J238" s="488"/>
      <c r="K238" s="488"/>
      <c r="L238" s="488"/>
      <c r="M238" s="488"/>
      <c r="N238" s="488"/>
      <c r="O238" s="488"/>
      <c r="P238" s="488"/>
      <c r="Q238" s="488"/>
      <c r="R238" s="488"/>
      <c r="S238" s="488"/>
    </row>
    <row r="239" spans="1:19" ht="12" customHeight="1">
      <c r="A239" s="488"/>
      <c r="B239" s="488"/>
      <c r="C239" s="489"/>
      <c r="D239" s="493"/>
      <c r="E239" s="494"/>
      <c r="F239" s="492"/>
      <c r="G239" s="488" t="s">
        <v>309</v>
      </c>
      <c r="H239" s="488" t="s">
        <v>105</v>
      </c>
      <c r="I239" s="488"/>
      <c r="J239" s="488"/>
      <c r="K239" s="488"/>
      <c r="L239" s="488"/>
      <c r="M239" s="488"/>
      <c r="N239" s="488"/>
      <c r="O239" s="488"/>
      <c r="P239" s="488" t="s">
        <v>310</v>
      </c>
      <c r="Q239" s="488" t="s">
        <v>105</v>
      </c>
      <c r="R239" s="488"/>
      <c r="S239" s="488"/>
    </row>
    <row r="240" spans="1:19" ht="1.5" customHeight="1">
      <c r="A240" s="488"/>
      <c r="B240" s="488"/>
      <c r="C240" s="489"/>
      <c r="D240" s="493"/>
      <c r="E240" s="494"/>
      <c r="F240" s="492"/>
      <c r="G240" s="488"/>
      <c r="H240" s="488"/>
      <c r="I240" s="488"/>
      <c r="J240" s="488"/>
      <c r="K240" s="488"/>
      <c r="L240" s="488"/>
      <c r="M240" s="488"/>
      <c r="N240" s="488"/>
      <c r="O240" s="488"/>
      <c r="P240" s="488"/>
      <c r="Q240" s="488" t="s">
        <v>311</v>
      </c>
      <c r="R240" s="488" t="s">
        <v>107</v>
      </c>
      <c r="S240" s="488" t="s">
        <v>312</v>
      </c>
    </row>
    <row r="241" spans="1:19" ht="9" customHeight="1">
      <c r="A241" s="488"/>
      <c r="B241" s="488"/>
      <c r="C241" s="489"/>
      <c r="D241" s="495" t="s">
        <v>154</v>
      </c>
      <c r="E241" s="496"/>
      <c r="F241" s="492"/>
      <c r="G241" s="488"/>
      <c r="H241" s="488" t="s">
        <v>313</v>
      </c>
      <c r="I241" s="488" t="s">
        <v>105</v>
      </c>
      <c r="J241" s="488"/>
      <c r="K241" s="488" t="s">
        <v>314</v>
      </c>
      <c r="L241" s="488" t="s">
        <v>315</v>
      </c>
      <c r="M241" s="488" t="s">
        <v>316</v>
      </c>
      <c r="N241" s="488" t="s">
        <v>317</v>
      </c>
      <c r="O241" s="488" t="s">
        <v>318</v>
      </c>
      <c r="P241" s="488"/>
      <c r="Q241" s="488"/>
      <c r="R241" s="488"/>
      <c r="S241" s="488"/>
    </row>
    <row r="242" spans="1:19" ht="8.25" customHeight="1">
      <c r="A242" s="488"/>
      <c r="B242" s="488"/>
      <c r="C242" s="489"/>
      <c r="D242" s="493"/>
      <c r="E242" s="494"/>
      <c r="F242" s="492"/>
      <c r="G242" s="488"/>
      <c r="H242" s="488"/>
      <c r="I242" s="488"/>
      <c r="J242" s="488"/>
      <c r="K242" s="488"/>
      <c r="L242" s="488"/>
      <c r="M242" s="488"/>
      <c r="N242" s="488"/>
      <c r="O242" s="488"/>
      <c r="P242" s="488"/>
      <c r="Q242" s="488"/>
      <c r="R242" s="488" t="s">
        <v>319</v>
      </c>
      <c r="S242" s="488"/>
    </row>
    <row r="243" spans="1:19" ht="60" customHeight="1">
      <c r="A243" s="488"/>
      <c r="B243" s="488"/>
      <c r="C243" s="489"/>
      <c r="D243" s="497"/>
      <c r="E243" s="498"/>
      <c r="F243" s="492"/>
      <c r="G243" s="488"/>
      <c r="H243" s="488"/>
      <c r="I243" s="499" t="s">
        <v>320</v>
      </c>
      <c r="J243" s="499" t="s">
        <v>321</v>
      </c>
      <c r="K243" s="488"/>
      <c r="L243" s="488"/>
      <c r="M243" s="488"/>
      <c r="N243" s="488"/>
      <c r="O243" s="488"/>
      <c r="P243" s="488"/>
      <c r="Q243" s="488"/>
      <c r="R243" s="488"/>
      <c r="S243" s="488"/>
    </row>
    <row r="244" spans="1:19" ht="12.75" customHeight="1" thickBot="1">
      <c r="A244" s="500" t="s">
        <v>258</v>
      </c>
      <c r="B244" s="500" t="s">
        <v>259</v>
      </c>
      <c r="C244" s="500" t="s">
        <v>260</v>
      </c>
      <c r="D244" s="501">
        <v>4</v>
      </c>
      <c r="E244" s="502"/>
      <c r="F244" s="500" t="s">
        <v>262</v>
      </c>
      <c r="G244" s="500" t="s">
        <v>263</v>
      </c>
      <c r="H244" s="500" t="s">
        <v>264</v>
      </c>
      <c r="I244" s="500" t="s">
        <v>265</v>
      </c>
      <c r="J244" s="500" t="s">
        <v>322</v>
      </c>
      <c r="K244" s="500" t="s">
        <v>323</v>
      </c>
      <c r="L244" s="500" t="s">
        <v>324</v>
      </c>
      <c r="M244" s="500" t="s">
        <v>325</v>
      </c>
      <c r="N244" s="500" t="s">
        <v>326</v>
      </c>
      <c r="O244" s="500" t="s">
        <v>327</v>
      </c>
      <c r="P244" s="500" t="s">
        <v>328</v>
      </c>
      <c r="Q244" s="500" t="s">
        <v>329</v>
      </c>
      <c r="R244" s="503" t="s">
        <v>330</v>
      </c>
      <c r="S244" s="500" t="s">
        <v>331</v>
      </c>
    </row>
    <row r="245" spans="1:19" ht="14.25" customHeight="1" thickBot="1">
      <c r="A245" s="520"/>
      <c r="B245" s="520"/>
      <c r="C245" s="520">
        <v>4110</v>
      </c>
      <c r="D245" s="521" t="s">
        <v>342</v>
      </c>
      <c r="E245" s="522" t="s">
        <v>332</v>
      </c>
      <c r="F245" s="531">
        <v>63242</v>
      </c>
      <c r="G245" s="531">
        <v>63242</v>
      </c>
      <c r="H245" s="531">
        <v>63242</v>
      </c>
      <c r="I245" s="531">
        <v>63242</v>
      </c>
      <c r="J245" s="531">
        <v>0</v>
      </c>
      <c r="K245" s="531">
        <v>0</v>
      </c>
      <c r="L245" s="531">
        <v>0</v>
      </c>
      <c r="M245" s="531">
        <v>0</v>
      </c>
      <c r="N245" s="531">
        <v>0</v>
      </c>
      <c r="O245" s="531">
        <v>0</v>
      </c>
      <c r="P245" s="531">
        <v>0</v>
      </c>
      <c r="Q245" s="531">
        <v>0</v>
      </c>
      <c r="R245" s="531">
        <v>0</v>
      </c>
      <c r="S245" s="531">
        <v>0</v>
      </c>
    </row>
    <row r="246" spans="1:19" ht="14.25" customHeight="1" thickBot="1">
      <c r="A246" s="520"/>
      <c r="B246" s="520"/>
      <c r="C246" s="520"/>
      <c r="D246" s="521"/>
      <c r="E246" s="518" t="s">
        <v>333</v>
      </c>
      <c r="F246" s="530">
        <v>0</v>
      </c>
      <c r="G246" s="530">
        <v>0</v>
      </c>
      <c r="H246" s="530">
        <v>0</v>
      </c>
      <c r="I246" s="530">
        <v>0</v>
      </c>
      <c r="J246" s="530">
        <v>0</v>
      </c>
      <c r="K246" s="530">
        <v>0</v>
      </c>
      <c r="L246" s="530">
        <v>0</v>
      </c>
      <c r="M246" s="530">
        <v>0</v>
      </c>
      <c r="N246" s="530">
        <v>0</v>
      </c>
      <c r="O246" s="530">
        <v>0</v>
      </c>
      <c r="P246" s="530">
        <v>0</v>
      </c>
      <c r="Q246" s="530">
        <v>0</v>
      </c>
      <c r="R246" s="530">
        <v>0</v>
      </c>
      <c r="S246" s="530">
        <v>0</v>
      </c>
    </row>
    <row r="247" spans="1:19" ht="14.25" customHeight="1" thickBot="1">
      <c r="A247" s="520"/>
      <c r="B247" s="520"/>
      <c r="C247" s="520"/>
      <c r="D247" s="521"/>
      <c r="E247" s="518" t="s">
        <v>334</v>
      </c>
      <c r="F247" s="530">
        <v>2058</v>
      </c>
      <c r="G247" s="530">
        <v>2058</v>
      </c>
      <c r="H247" s="530">
        <v>2058</v>
      </c>
      <c r="I247" s="530">
        <v>2058</v>
      </c>
      <c r="J247" s="530">
        <v>0</v>
      </c>
      <c r="K247" s="530">
        <v>0</v>
      </c>
      <c r="L247" s="530">
        <v>0</v>
      </c>
      <c r="M247" s="530">
        <v>0</v>
      </c>
      <c r="N247" s="530">
        <v>0</v>
      </c>
      <c r="O247" s="530">
        <v>0</v>
      </c>
      <c r="P247" s="530">
        <v>0</v>
      </c>
      <c r="Q247" s="530">
        <v>0</v>
      </c>
      <c r="R247" s="530">
        <v>0</v>
      </c>
      <c r="S247" s="530">
        <v>0</v>
      </c>
    </row>
    <row r="248" spans="1:19" ht="14.25" customHeight="1" thickBot="1">
      <c r="A248" s="520"/>
      <c r="B248" s="520"/>
      <c r="C248" s="520"/>
      <c r="D248" s="521"/>
      <c r="E248" s="518" t="s">
        <v>335</v>
      </c>
      <c r="F248" s="530">
        <v>65300</v>
      </c>
      <c r="G248" s="530">
        <v>65300</v>
      </c>
      <c r="H248" s="530">
        <v>65300</v>
      </c>
      <c r="I248" s="530">
        <v>65300</v>
      </c>
      <c r="J248" s="530">
        <v>0</v>
      </c>
      <c r="K248" s="530">
        <v>0</v>
      </c>
      <c r="L248" s="530">
        <v>0</v>
      </c>
      <c r="M248" s="530">
        <v>0</v>
      </c>
      <c r="N248" s="530">
        <v>0</v>
      </c>
      <c r="O248" s="530">
        <v>0</v>
      </c>
      <c r="P248" s="530">
        <v>0</v>
      </c>
      <c r="Q248" s="530">
        <v>0</v>
      </c>
      <c r="R248" s="530">
        <v>0</v>
      </c>
      <c r="S248" s="530">
        <v>0</v>
      </c>
    </row>
    <row r="249" spans="1:19" ht="14.25" customHeight="1" thickBot="1">
      <c r="A249" s="520"/>
      <c r="B249" s="520">
        <v>85219</v>
      </c>
      <c r="C249" s="521" t="s">
        <v>405</v>
      </c>
      <c r="D249" s="521"/>
      <c r="E249" s="522" t="s">
        <v>332</v>
      </c>
      <c r="F249" s="531">
        <v>634915</v>
      </c>
      <c r="G249" s="531">
        <v>634915</v>
      </c>
      <c r="H249" s="531">
        <v>633517</v>
      </c>
      <c r="I249" s="531">
        <v>554433</v>
      </c>
      <c r="J249" s="531">
        <v>79084</v>
      </c>
      <c r="K249" s="531">
        <v>0</v>
      </c>
      <c r="L249" s="531">
        <v>1398</v>
      </c>
      <c r="M249" s="531">
        <v>0</v>
      </c>
      <c r="N249" s="531">
        <v>0</v>
      </c>
      <c r="O249" s="531">
        <v>0</v>
      </c>
      <c r="P249" s="531">
        <v>0</v>
      </c>
      <c r="Q249" s="531">
        <v>0</v>
      </c>
      <c r="R249" s="531">
        <v>0</v>
      </c>
      <c r="S249" s="531">
        <v>0</v>
      </c>
    </row>
    <row r="250" spans="1:19" ht="14.25" customHeight="1" thickBot="1">
      <c r="A250" s="520"/>
      <c r="B250" s="520"/>
      <c r="C250" s="521"/>
      <c r="D250" s="521"/>
      <c r="E250" s="518" t="s">
        <v>333</v>
      </c>
      <c r="F250" s="530">
        <v>-1836</v>
      </c>
      <c r="G250" s="530">
        <v>-1836</v>
      </c>
      <c r="H250" s="530">
        <v>-1836</v>
      </c>
      <c r="I250" s="530">
        <v>-1836</v>
      </c>
      <c r="J250" s="530">
        <v>0</v>
      </c>
      <c r="K250" s="530">
        <v>0</v>
      </c>
      <c r="L250" s="530">
        <v>0</v>
      </c>
      <c r="M250" s="530">
        <v>0</v>
      </c>
      <c r="N250" s="530">
        <v>0</v>
      </c>
      <c r="O250" s="530">
        <v>0</v>
      </c>
      <c r="P250" s="530">
        <v>0</v>
      </c>
      <c r="Q250" s="530">
        <v>0</v>
      </c>
      <c r="R250" s="530">
        <v>0</v>
      </c>
      <c r="S250" s="530">
        <v>0</v>
      </c>
    </row>
    <row r="251" spans="1:19" ht="14.25" customHeight="1" thickBot="1">
      <c r="A251" s="520"/>
      <c r="B251" s="520"/>
      <c r="C251" s="521"/>
      <c r="D251" s="521"/>
      <c r="E251" s="518" t="s">
        <v>334</v>
      </c>
      <c r="F251" s="530">
        <v>8486</v>
      </c>
      <c r="G251" s="530">
        <v>8486</v>
      </c>
      <c r="H251" s="530">
        <v>8486</v>
      </c>
      <c r="I251" s="530">
        <v>8486</v>
      </c>
      <c r="J251" s="530">
        <v>0</v>
      </c>
      <c r="K251" s="530">
        <v>0</v>
      </c>
      <c r="L251" s="530">
        <v>0</v>
      </c>
      <c r="M251" s="530">
        <v>0</v>
      </c>
      <c r="N251" s="530">
        <v>0</v>
      </c>
      <c r="O251" s="530">
        <v>0</v>
      </c>
      <c r="P251" s="530">
        <v>0</v>
      </c>
      <c r="Q251" s="530">
        <v>0</v>
      </c>
      <c r="R251" s="530">
        <v>0</v>
      </c>
      <c r="S251" s="530">
        <v>0</v>
      </c>
    </row>
    <row r="252" spans="1:19" ht="14.25" customHeight="1" thickBot="1">
      <c r="A252" s="520"/>
      <c r="B252" s="520"/>
      <c r="C252" s="521"/>
      <c r="D252" s="521"/>
      <c r="E252" s="518" t="s">
        <v>335</v>
      </c>
      <c r="F252" s="530">
        <v>641565</v>
      </c>
      <c r="G252" s="530">
        <v>641565</v>
      </c>
      <c r="H252" s="530">
        <v>640167</v>
      </c>
      <c r="I252" s="530">
        <v>561083</v>
      </c>
      <c r="J252" s="530">
        <v>79084</v>
      </c>
      <c r="K252" s="530">
        <v>0</v>
      </c>
      <c r="L252" s="530">
        <v>1398</v>
      </c>
      <c r="M252" s="530">
        <v>0</v>
      </c>
      <c r="N252" s="530">
        <v>0</v>
      </c>
      <c r="O252" s="530">
        <v>0</v>
      </c>
      <c r="P252" s="530">
        <v>0</v>
      </c>
      <c r="Q252" s="530">
        <v>0</v>
      </c>
      <c r="R252" s="530">
        <v>0</v>
      </c>
      <c r="S252" s="530">
        <v>0</v>
      </c>
    </row>
    <row r="253" spans="1:19" ht="14.25" customHeight="1" thickBot="1">
      <c r="A253" s="520"/>
      <c r="B253" s="520"/>
      <c r="C253" s="520">
        <v>4040</v>
      </c>
      <c r="D253" s="521" t="s">
        <v>401</v>
      </c>
      <c r="E253" s="522" t="s">
        <v>332</v>
      </c>
      <c r="F253" s="531">
        <v>33113</v>
      </c>
      <c r="G253" s="531">
        <v>33113</v>
      </c>
      <c r="H253" s="531">
        <v>33113</v>
      </c>
      <c r="I253" s="531">
        <v>33113</v>
      </c>
      <c r="J253" s="531">
        <v>0</v>
      </c>
      <c r="K253" s="531">
        <v>0</v>
      </c>
      <c r="L253" s="531">
        <v>0</v>
      </c>
      <c r="M253" s="531">
        <v>0</v>
      </c>
      <c r="N253" s="531">
        <v>0</v>
      </c>
      <c r="O253" s="531">
        <v>0</v>
      </c>
      <c r="P253" s="531">
        <v>0</v>
      </c>
      <c r="Q253" s="531">
        <v>0</v>
      </c>
      <c r="R253" s="531">
        <v>0</v>
      </c>
      <c r="S253" s="531">
        <v>0</v>
      </c>
    </row>
    <row r="254" spans="1:19" ht="14.25" customHeight="1" thickBot="1">
      <c r="A254" s="520"/>
      <c r="B254" s="520"/>
      <c r="C254" s="520"/>
      <c r="D254" s="521"/>
      <c r="E254" s="518" t="s">
        <v>333</v>
      </c>
      <c r="F254" s="530">
        <v>-1836</v>
      </c>
      <c r="G254" s="530">
        <v>-1836</v>
      </c>
      <c r="H254" s="530">
        <v>-1836</v>
      </c>
      <c r="I254" s="530">
        <v>-1836</v>
      </c>
      <c r="J254" s="530">
        <v>0</v>
      </c>
      <c r="K254" s="530">
        <v>0</v>
      </c>
      <c r="L254" s="530">
        <v>0</v>
      </c>
      <c r="M254" s="530">
        <v>0</v>
      </c>
      <c r="N254" s="530">
        <v>0</v>
      </c>
      <c r="O254" s="530">
        <v>0</v>
      </c>
      <c r="P254" s="530">
        <v>0</v>
      </c>
      <c r="Q254" s="530">
        <v>0</v>
      </c>
      <c r="R254" s="530">
        <v>0</v>
      </c>
      <c r="S254" s="530">
        <v>0</v>
      </c>
    </row>
    <row r="255" spans="1:19" ht="14.25" customHeight="1" thickBot="1">
      <c r="A255" s="520"/>
      <c r="B255" s="520"/>
      <c r="C255" s="520"/>
      <c r="D255" s="521"/>
      <c r="E255" s="518" t="s">
        <v>334</v>
      </c>
      <c r="F255" s="530">
        <v>0</v>
      </c>
      <c r="G255" s="530">
        <v>0</v>
      </c>
      <c r="H255" s="530">
        <v>0</v>
      </c>
      <c r="I255" s="530">
        <v>0</v>
      </c>
      <c r="J255" s="530">
        <v>0</v>
      </c>
      <c r="K255" s="530">
        <v>0</v>
      </c>
      <c r="L255" s="530">
        <v>0</v>
      </c>
      <c r="M255" s="530">
        <v>0</v>
      </c>
      <c r="N255" s="530">
        <v>0</v>
      </c>
      <c r="O255" s="530">
        <v>0</v>
      </c>
      <c r="P255" s="530">
        <v>0</v>
      </c>
      <c r="Q255" s="530">
        <v>0</v>
      </c>
      <c r="R255" s="530">
        <v>0</v>
      </c>
      <c r="S255" s="530">
        <v>0</v>
      </c>
    </row>
    <row r="256" spans="1:19" ht="14.25" customHeight="1" thickBot="1">
      <c r="A256" s="520"/>
      <c r="B256" s="520"/>
      <c r="C256" s="520"/>
      <c r="D256" s="521"/>
      <c r="E256" s="518" t="s">
        <v>335</v>
      </c>
      <c r="F256" s="530">
        <v>31277</v>
      </c>
      <c r="G256" s="530">
        <v>31277</v>
      </c>
      <c r="H256" s="530">
        <v>31277</v>
      </c>
      <c r="I256" s="530">
        <v>31277</v>
      </c>
      <c r="J256" s="530">
        <v>0</v>
      </c>
      <c r="K256" s="530">
        <v>0</v>
      </c>
      <c r="L256" s="530">
        <v>0</v>
      </c>
      <c r="M256" s="530">
        <v>0</v>
      </c>
      <c r="N256" s="530">
        <v>0</v>
      </c>
      <c r="O256" s="530">
        <v>0</v>
      </c>
      <c r="P256" s="530">
        <v>0</v>
      </c>
      <c r="Q256" s="530">
        <v>0</v>
      </c>
      <c r="R256" s="530">
        <v>0</v>
      </c>
      <c r="S256" s="530">
        <v>0</v>
      </c>
    </row>
    <row r="257" spans="1:19" ht="14.25" customHeight="1" thickBot="1">
      <c r="A257" s="520"/>
      <c r="B257" s="520"/>
      <c r="C257" s="520">
        <v>4110</v>
      </c>
      <c r="D257" s="521" t="s">
        <v>342</v>
      </c>
      <c r="E257" s="522" t="s">
        <v>332</v>
      </c>
      <c r="F257" s="531">
        <v>69270</v>
      </c>
      <c r="G257" s="531">
        <v>69270</v>
      </c>
      <c r="H257" s="531">
        <v>69270</v>
      </c>
      <c r="I257" s="531">
        <v>69270</v>
      </c>
      <c r="J257" s="531">
        <v>0</v>
      </c>
      <c r="K257" s="531">
        <v>0</v>
      </c>
      <c r="L257" s="531">
        <v>0</v>
      </c>
      <c r="M257" s="531">
        <v>0</v>
      </c>
      <c r="N257" s="531">
        <v>0</v>
      </c>
      <c r="O257" s="531">
        <v>0</v>
      </c>
      <c r="P257" s="531">
        <v>0</v>
      </c>
      <c r="Q257" s="531">
        <v>0</v>
      </c>
      <c r="R257" s="531">
        <v>0</v>
      </c>
      <c r="S257" s="531">
        <v>0</v>
      </c>
    </row>
    <row r="258" spans="1:19" ht="14.25" customHeight="1" thickBot="1">
      <c r="A258" s="520"/>
      <c r="B258" s="520"/>
      <c r="C258" s="520"/>
      <c r="D258" s="521"/>
      <c r="E258" s="518" t="s">
        <v>333</v>
      </c>
      <c r="F258" s="530">
        <v>0</v>
      </c>
      <c r="G258" s="530">
        <v>0</v>
      </c>
      <c r="H258" s="530">
        <v>0</v>
      </c>
      <c r="I258" s="530">
        <v>0</v>
      </c>
      <c r="J258" s="530">
        <v>0</v>
      </c>
      <c r="K258" s="530">
        <v>0</v>
      </c>
      <c r="L258" s="530">
        <v>0</v>
      </c>
      <c r="M258" s="530">
        <v>0</v>
      </c>
      <c r="N258" s="530">
        <v>0</v>
      </c>
      <c r="O258" s="530">
        <v>0</v>
      </c>
      <c r="P258" s="530">
        <v>0</v>
      </c>
      <c r="Q258" s="530">
        <v>0</v>
      </c>
      <c r="R258" s="530">
        <v>0</v>
      </c>
      <c r="S258" s="530">
        <v>0</v>
      </c>
    </row>
    <row r="259" spans="1:19" ht="14.25" customHeight="1" thickBot="1">
      <c r="A259" s="520"/>
      <c r="B259" s="520"/>
      <c r="C259" s="520"/>
      <c r="D259" s="521"/>
      <c r="E259" s="518" t="s">
        <v>334</v>
      </c>
      <c r="F259" s="530">
        <v>8486</v>
      </c>
      <c r="G259" s="530">
        <v>8486</v>
      </c>
      <c r="H259" s="530">
        <v>8486</v>
      </c>
      <c r="I259" s="530">
        <v>8486</v>
      </c>
      <c r="J259" s="530">
        <v>0</v>
      </c>
      <c r="K259" s="530">
        <v>0</v>
      </c>
      <c r="L259" s="530">
        <v>0</v>
      </c>
      <c r="M259" s="530">
        <v>0</v>
      </c>
      <c r="N259" s="530">
        <v>0</v>
      </c>
      <c r="O259" s="530">
        <v>0</v>
      </c>
      <c r="P259" s="530">
        <v>0</v>
      </c>
      <c r="Q259" s="530">
        <v>0</v>
      </c>
      <c r="R259" s="530">
        <v>0</v>
      </c>
      <c r="S259" s="530">
        <v>0</v>
      </c>
    </row>
    <row r="260" spans="1:19" ht="14.25" customHeight="1">
      <c r="A260" s="520"/>
      <c r="B260" s="520"/>
      <c r="C260" s="520"/>
      <c r="D260" s="521"/>
      <c r="E260" s="518" t="s">
        <v>335</v>
      </c>
      <c r="F260" s="530">
        <v>77756</v>
      </c>
      <c r="G260" s="530">
        <v>77756</v>
      </c>
      <c r="H260" s="530">
        <v>77756</v>
      </c>
      <c r="I260" s="530">
        <v>77756</v>
      </c>
      <c r="J260" s="530">
        <v>0</v>
      </c>
      <c r="K260" s="530">
        <v>0</v>
      </c>
      <c r="L260" s="530">
        <v>0</v>
      </c>
      <c r="M260" s="530">
        <v>0</v>
      </c>
      <c r="N260" s="530">
        <v>0</v>
      </c>
      <c r="O260" s="530">
        <v>0</v>
      </c>
      <c r="P260" s="530">
        <v>0</v>
      </c>
      <c r="Q260" s="530">
        <v>0</v>
      </c>
      <c r="R260" s="530">
        <v>0</v>
      </c>
      <c r="S260" s="530">
        <v>0</v>
      </c>
    </row>
    <row r="261" spans="1:19" ht="14.25" customHeight="1">
      <c r="A261" s="516">
        <v>854</v>
      </c>
      <c r="B261" s="516"/>
      <c r="C261" s="517" t="s">
        <v>406</v>
      </c>
      <c r="D261" s="517"/>
      <c r="E261" s="518" t="s">
        <v>332</v>
      </c>
      <c r="F261" s="530">
        <v>86665</v>
      </c>
      <c r="G261" s="530">
        <v>51665</v>
      </c>
      <c r="H261" s="530">
        <v>1550</v>
      </c>
      <c r="I261" s="530">
        <v>1536</v>
      </c>
      <c r="J261" s="530">
        <v>14</v>
      </c>
      <c r="K261" s="530">
        <v>0</v>
      </c>
      <c r="L261" s="530">
        <v>50115</v>
      </c>
      <c r="M261" s="530">
        <v>0</v>
      </c>
      <c r="N261" s="530">
        <v>0</v>
      </c>
      <c r="O261" s="530">
        <v>0</v>
      </c>
      <c r="P261" s="530">
        <v>35000</v>
      </c>
      <c r="Q261" s="530">
        <v>35000</v>
      </c>
      <c r="R261" s="530">
        <v>0</v>
      </c>
      <c r="S261" s="530">
        <v>0</v>
      </c>
    </row>
    <row r="262" spans="1:19" ht="14.25" customHeight="1">
      <c r="A262" s="516"/>
      <c r="B262" s="516"/>
      <c r="C262" s="517"/>
      <c r="D262" s="517"/>
      <c r="E262" s="518" t="s">
        <v>333</v>
      </c>
      <c r="F262" s="530">
        <v>0</v>
      </c>
      <c r="G262" s="530">
        <v>0</v>
      </c>
      <c r="H262" s="530">
        <v>0</v>
      </c>
      <c r="I262" s="530">
        <v>0</v>
      </c>
      <c r="J262" s="530">
        <v>0</v>
      </c>
      <c r="K262" s="530">
        <v>0</v>
      </c>
      <c r="L262" s="530">
        <v>0</v>
      </c>
      <c r="M262" s="530">
        <v>0</v>
      </c>
      <c r="N262" s="530">
        <v>0</v>
      </c>
      <c r="O262" s="530">
        <v>0</v>
      </c>
      <c r="P262" s="530">
        <v>0</v>
      </c>
      <c r="Q262" s="530">
        <v>0</v>
      </c>
      <c r="R262" s="530">
        <v>0</v>
      </c>
      <c r="S262" s="530">
        <v>0</v>
      </c>
    </row>
    <row r="263" spans="1:19" ht="14.25" customHeight="1">
      <c r="A263" s="516"/>
      <c r="B263" s="516"/>
      <c r="C263" s="517"/>
      <c r="D263" s="517"/>
      <c r="E263" s="518" t="s">
        <v>334</v>
      </c>
      <c r="F263" s="530">
        <v>3383</v>
      </c>
      <c r="G263" s="530">
        <v>3383</v>
      </c>
      <c r="H263" s="530">
        <v>3148</v>
      </c>
      <c r="I263" s="530">
        <v>3124</v>
      </c>
      <c r="J263" s="530">
        <v>24</v>
      </c>
      <c r="K263" s="530">
        <v>0</v>
      </c>
      <c r="L263" s="530">
        <v>235</v>
      </c>
      <c r="M263" s="530">
        <v>0</v>
      </c>
      <c r="N263" s="530">
        <v>0</v>
      </c>
      <c r="O263" s="530">
        <v>0</v>
      </c>
      <c r="P263" s="530">
        <v>0</v>
      </c>
      <c r="Q263" s="530">
        <v>0</v>
      </c>
      <c r="R263" s="530">
        <v>0</v>
      </c>
      <c r="S263" s="530">
        <v>0</v>
      </c>
    </row>
    <row r="264" spans="1:19" ht="14.25" customHeight="1" thickBot="1">
      <c r="A264" s="516"/>
      <c r="B264" s="516"/>
      <c r="C264" s="517"/>
      <c r="D264" s="517"/>
      <c r="E264" s="518" t="s">
        <v>335</v>
      </c>
      <c r="F264" s="530">
        <v>90048</v>
      </c>
      <c r="G264" s="530">
        <v>55048</v>
      </c>
      <c r="H264" s="530">
        <v>4698</v>
      </c>
      <c r="I264" s="530">
        <v>4660</v>
      </c>
      <c r="J264" s="530">
        <v>38</v>
      </c>
      <c r="K264" s="530">
        <v>0</v>
      </c>
      <c r="L264" s="530">
        <v>50350</v>
      </c>
      <c r="M264" s="530">
        <v>0</v>
      </c>
      <c r="N264" s="530">
        <v>0</v>
      </c>
      <c r="O264" s="530">
        <v>0</v>
      </c>
      <c r="P264" s="530">
        <v>35000</v>
      </c>
      <c r="Q264" s="530">
        <v>35000</v>
      </c>
      <c r="R264" s="530">
        <v>0</v>
      </c>
      <c r="S264" s="530">
        <v>0</v>
      </c>
    </row>
    <row r="265" spans="1:19" ht="14.25" customHeight="1" thickBot="1">
      <c r="A265" s="520"/>
      <c r="B265" s="520">
        <v>85404</v>
      </c>
      <c r="C265" s="521" t="s">
        <v>407</v>
      </c>
      <c r="D265" s="521"/>
      <c r="E265" s="522" t="s">
        <v>332</v>
      </c>
      <c r="F265" s="531">
        <v>1651</v>
      </c>
      <c r="G265" s="531">
        <v>1651</v>
      </c>
      <c r="H265" s="531">
        <v>1536</v>
      </c>
      <c r="I265" s="531">
        <v>1536</v>
      </c>
      <c r="J265" s="531">
        <v>0</v>
      </c>
      <c r="K265" s="531">
        <v>0</v>
      </c>
      <c r="L265" s="531">
        <v>115</v>
      </c>
      <c r="M265" s="531">
        <v>0</v>
      </c>
      <c r="N265" s="531">
        <v>0</v>
      </c>
      <c r="O265" s="531">
        <v>0</v>
      </c>
      <c r="P265" s="531">
        <v>0</v>
      </c>
      <c r="Q265" s="531">
        <v>0</v>
      </c>
      <c r="R265" s="531">
        <v>0</v>
      </c>
      <c r="S265" s="531">
        <v>0</v>
      </c>
    </row>
    <row r="266" spans="1:19" ht="14.25" customHeight="1" thickBot="1">
      <c r="A266" s="520"/>
      <c r="B266" s="520"/>
      <c r="C266" s="521"/>
      <c r="D266" s="521"/>
      <c r="E266" s="518" t="s">
        <v>333</v>
      </c>
      <c r="F266" s="530">
        <v>0</v>
      </c>
      <c r="G266" s="530">
        <v>0</v>
      </c>
      <c r="H266" s="530">
        <v>0</v>
      </c>
      <c r="I266" s="530">
        <v>0</v>
      </c>
      <c r="J266" s="530">
        <v>0</v>
      </c>
      <c r="K266" s="530">
        <v>0</v>
      </c>
      <c r="L266" s="530">
        <v>0</v>
      </c>
      <c r="M266" s="530">
        <v>0</v>
      </c>
      <c r="N266" s="530">
        <v>0</v>
      </c>
      <c r="O266" s="530">
        <v>0</v>
      </c>
      <c r="P266" s="530">
        <v>0</v>
      </c>
      <c r="Q266" s="530">
        <v>0</v>
      </c>
      <c r="R266" s="530">
        <v>0</v>
      </c>
      <c r="S266" s="530">
        <v>0</v>
      </c>
    </row>
    <row r="267" spans="1:19" ht="14.25" customHeight="1" thickBot="1">
      <c r="A267" s="520"/>
      <c r="B267" s="520"/>
      <c r="C267" s="521"/>
      <c r="D267" s="521"/>
      <c r="E267" s="518" t="s">
        <v>334</v>
      </c>
      <c r="F267" s="530">
        <v>3359</v>
      </c>
      <c r="G267" s="530">
        <v>3359</v>
      </c>
      <c r="H267" s="530">
        <v>3124</v>
      </c>
      <c r="I267" s="530">
        <v>3124</v>
      </c>
      <c r="J267" s="530">
        <v>0</v>
      </c>
      <c r="K267" s="530">
        <v>0</v>
      </c>
      <c r="L267" s="530">
        <v>235</v>
      </c>
      <c r="M267" s="530">
        <v>0</v>
      </c>
      <c r="N267" s="530">
        <v>0</v>
      </c>
      <c r="O267" s="530">
        <v>0</v>
      </c>
      <c r="P267" s="530">
        <v>0</v>
      </c>
      <c r="Q267" s="530">
        <v>0</v>
      </c>
      <c r="R267" s="530">
        <v>0</v>
      </c>
      <c r="S267" s="530">
        <v>0</v>
      </c>
    </row>
    <row r="268" spans="1:19" ht="14.25" customHeight="1" thickBot="1">
      <c r="A268" s="520"/>
      <c r="B268" s="520"/>
      <c r="C268" s="521"/>
      <c r="D268" s="521"/>
      <c r="E268" s="518" t="s">
        <v>335</v>
      </c>
      <c r="F268" s="530">
        <v>5010</v>
      </c>
      <c r="G268" s="530">
        <v>5010</v>
      </c>
      <c r="H268" s="530">
        <v>4660</v>
      </c>
      <c r="I268" s="530">
        <v>4660</v>
      </c>
      <c r="J268" s="530">
        <v>0</v>
      </c>
      <c r="K268" s="530">
        <v>0</v>
      </c>
      <c r="L268" s="530">
        <v>350</v>
      </c>
      <c r="M268" s="530">
        <v>0</v>
      </c>
      <c r="N268" s="530">
        <v>0</v>
      </c>
      <c r="O268" s="530">
        <v>0</v>
      </c>
      <c r="P268" s="530">
        <v>0</v>
      </c>
      <c r="Q268" s="530">
        <v>0</v>
      </c>
      <c r="R268" s="530">
        <v>0</v>
      </c>
      <c r="S268" s="530">
        <v>0</v>
      </c>
    </row>
    <row r="269" spans="1:19" ht="14.25" customHeight="1" thickBot="1">
      <c r="A269" s="520"/>
      <c r="B269" s="520"/>
      <c r="C269" s="520">
        <v>3020</v>
      </c>
      <c r="D269" s="521" t="s">
        <v>355</v>
      </c>
      <c r="E269" s="522" t="s">
        <v>332</v>
      </c>
      <c r="F269" s="531">
        <v>115</v>
      </c>
      <c r="G269" s="531">
        <v>115</v>
      </c>
      <c r="H269" s="531">
        <v>0</v>
      </c>
      <c r="I269" s="531">
        <v>0</v>
      </c>
      <c r="J269" s="531">
        <v>0</v>
      </c>
      <c r="K269" s="531">
        <v>0</v>
      </c>
      <c r="L269" s="531">
        <v>115</v>
      </c>
      <c r="M269" s="531">
        <v>0</v>
      </c>
      <c r="N269" s="531">
        <v>0</v>
      </c>
      <c r="O269" s="531">
        <v>0</v>
      </c>
      <c r="P269" s="531">
        <v>0</v>
      </c>
      <c r="Q269" s="531">
        <v>0</v>
      </c>
      <c r="R269" s="531">
        <v>0</v>
      </c>
      <c r="S269" s="531">
        <v>0</v>
      </c>
    </row>
    <row r="270" spans="1:19" ht="14.25" customHeight="1" thickBot="1">
      <c r="A270" s="520"/>
      <c r="B270" s="520"/>
      <c r="C270" s="520"/>
      <c r="D270" s="521"/>
      <c r="E270" s="518" t="s">
        <v>333</v>
      </c>
      <c r="F270" s="530">
        <v>0</v>
      </c>
      <c r="G270" s="530">
        <v>0</v>
      </c>
      <c r="H270" s="530">
        <v>0</v>
      </c>
      <c r="I270" s="530">
        <v>0</v>
      </c>
      <c r="J270" s="530">
        <v>0</v>
      </c>
      <c r="K270" s="530">
        <v>0</v>
      </c>
      <c r="L270" s="530">
        <v>0</v>
      </c>
      <c r="M270" s="530">
        <v>0</v>
      </c>
      <c r="N270" s="530">
        <v>0</v>
      </c>
      <c r="O270" s="530">
        <v>0</v>
      </c>
      <c r="P270" s="530">
        <v>0</v>
      </c>
      <c r="Q270" s="530">
        <v>0</v>
      </c>
      <c r="R270" s="530">
        <v>0</v>
      </c>
      <c r="S270" s="530">
        <v>0</v>
      </c>
    </row>
    <row r="271" spans="1:19" ht="14.25" customHeight="1" thickBot="1">
      <c r="A271" s="520"/>
      <c r="B271" s="520"/>
      <c r="C271" s="520"/>
      <c r="D271" s="521"/>
      <c r="E271" s="518" t="s">
        <v>334</v>
      </c>
      <c r="F271" s="530">
        <v>235</v>
      </c>
      <c r="G271" s="530">
        <v>235</v>
      </c>
      <c r="H271" s="530">
        <v>0</v>
      </c>
      <c r="I271" s="530">
        <v>0</v>
      </c>
      <c r="J271" s="530">
        <v>0</v>
      </c>
      <c r="K271" s="530">
        <v>0</v>
      </c>
      <c r="L271" s="530">
        <v>235</v>
      </c>
      <c r="M271" s="530">
        <v>0</v>
      </c>
      <c r="N271" s="530">
        <v>0</v>
      </c>
      <c r="O271" s="530">
        <v>0</v>
      </c>
      <c r="P271" s="530">
        <v>0</v>
      </c>
      <c r="Q271" s="530">
        <v>0</v>
      </c>
      <c r="R271" s="530">
        <v>0</v>
      </c>
      <c r="S271" s="530">
        <v>0</v>
      </c>
    </row>
    <row r="272" spans="1:19" ht="14.25" customHeight="1" thickBot="1">
      <c r="A272" s="520"/>
      <c r="B272" s="520"/>
      <c r="C272" s="520"/>
      <c r="D272" s="521"/>
      <c r="E272" s="518" t="s">
        <v>335</v>
      </c>
      <c r="F272" s="530">
        <v>350</v>
      </c>
      <c r="G272" s="530">
        <v>350</v>
      </c>
      <c r="H272" s="530">
        <v>0</v>
      </c>
      <c r="I272" s="530">
        <v>0</v>
      </c>
      <c r="J272" s="530">
        <v>0</v>
      </c>
      <c r="K272" s="530">
        <v>0</v>
      </c>
      <c r="L272" s="530">
        <v>350</v>
      </c>
      <c r="M272" s="530">
        <v>0</v>
      </c>
      <c r="N272" s="530">
        <v>0</v>
      </c>
      <c r="O272" s="530">
        <v>0</v>
      </c>
      <c r="P272" s="530">
        <v>0</v>
      </c>
      <c r="Q272" s="530">
        <v>0</v>
      </c>
      <c r="R272" s="530">
        <v>0</v>
      </c>
      <c r="S272" s="530">
        <v>0</v>
      </c>
    </row>
    <row r="273" spans="1:19" ht="14.25" customHeight="1" thickBot="1">
      <c r="A273" s="520" t="s">
        <v>349</v>
      </c>
      <c r="B273" s="520"/>
      <c r="C273" s="520">
        <v>4010</v>
      </c>
      <c r="D273" s="521" t="s">
        <v>346</v>
      </c>
      <c r="E273" s="522" t="s">
        <v>332</v>
      </c>
      <c r="F273" s="531">
        <v>1301</v>
      </c>
      <c r="G273" s="531">
        <v>1301</v>
      </c>
      <c r="H273" s="531">
        <v>1301</v>
      </c>
      <c r="I273" s="531">
        <v>1301</v>
      </c>
      <c r="J273" s="531">
        <v>0</v>
      </c>
      <c r="K273" s="531">
        <v>0</v>
      </c>
      <c r="L273" s="531">
        <v>0</v>
      </c>
      <c r="M273" s="531">
        <v>0</v>
      </c>
      <c r="N273" s="531">
        <v>0</v>
      </c>
      <c r="O273" s="531">
        <v>0</v>
      </c>
      <c r="P273" s="531">
        <v>0</v>
      </c>
      <c r="Q273" s="531">
        <v>0</v>
      </c>
      <c r="R273" s="531">
        <v>0</v>
      </c>
      <c r="S273" s="531">
        <v>0</v>
      </c>
    </row>
    <row r="274" spans="1:19" ht="14.25" customHeight="1" thickBot="1">
      <c r="A274" s="520"/>
      <c r="B274" s="520"/>
      <c r="C274" s="520"/>
      <c r="D274" s="521"/>
      <c r="E274" s="518" t="s">
        <v>333</v>
      </c>
      <c r="F274" s="530">
        <v>0</v>
      </c>
      <c r="G274" s="530">
        <v>0</v>
      </c>
      <c r="H274" s="530">
        <v>0</v>
      </c>
      <c r="I274" s="530">
        <v>0</v>
      </c>
      <c r="J274" s="530">
        <v>0</v>
      </c>
      <c r="K274" s="530">
        <v>0</v>
      </c>
      <c r="L274" s="530">
        <v>0</v>
      </c>
      <c r="M274" s="530">
        <v>0</v>
      </c>
      <c r="N274" s="530">
        <v>0</v>
      </c>
      <c r="O274" s="530">
        <v>0</v>
      </c>
      <c r="P274" s="530">
        <v>0</v>
      </c>
      <c r="Q274" s="530">
        <v>0</v>
      </c>
      <c r="R274" s="530">
        <v>0</v>
      </c>
      <c r="S274" s="530">
        <v>0</v>
      </c>
    </row>
    <row r="275" spans="1:19" ht="14.25" customHeight="1" thickBot="1">
      <c r="A275" s="520"/>
      <c r="B275" s="520"/>
      <c r="C275" s="520"/>
      <c r="D275" s="521"/>
      <c r="E275" s="518" t="s">
        <v>334</v>
      </c>
      <c r="F275" s="530">
        <v>2499</v>
      </c>
      <c r="G275" s="530">
        <v>2499</v>
      </c>
      <c r="H275" s="530">
        <v>2499</v>
      </c>
      <c r="I275" s="530">
        <v>2499</v>
      </c>
      <c r="J275" s="530">
        <v>0</v>
      </c>
      <c r="K275" s="530">
        <v>0</v>
      </c>
      <c r="L275" s="530">
        <v>0</v>
      </c>
      <c r="M275" s="530">
        <v>0</v>
      </c>
      <c r="N275" s="530">
        <v>0</v>
      </c>
      <c r="O275" s="530">
        <v>0</v>
      </c>
      <c r="P275" s="530">
        <v>0</v>
      </c>
      <c r="Q275" s="530">
        <v>0</v>
      </c>
      <c r="R275" s="530">
        <v>0</v>
      </c>
      <c r="S275" s="530">
        <v>0</v>
      </c>
    </row>
    <row r="276" spans="1:19" ht="17.25" customHeight="1">
      <c r="A276" s="520"/>
      <c r="B276" s="520"/>
      <c r="C276" s="520"/>
      <c r="D276" s="521"/>
      <c r="E276" s="518" t="s">
        <v>335</v>
      </c>
      <c r="F276" s="530">
        <v>3800</v>
      </c>
      <c r="G276" s="530">
        <v>3800</v>
      </c>
      <c r="H276" s="530">
        <v>3800</v>
      </c>
      <c r="I276" s="530">
        <v>3800</v>
      </c>
      <c r="J276" s="530">
        <v>0</v>
      </c>
      <c r="K276" s="530">
        <v>0</v>
      </c>
      <c r="L276" s="530">
        <v>0</v>
      </c>
      <c r="M276" s="530">
        <v>0</v>
      </c>
      <c r="N276" s="530">
        <v>0</v>
      </c>
      <c r="O276" s="530">
        <v>0</v>
      </c>
      <c r="P276" s="530">
        <v>0</v>
      </c>
      <c r="Q276" s="530">
        <v>0</v>
      </c>
      <c r="R276" s="530">
        <v>0</v>
      </c>
      <c r="S276" s="530">
        <v>0</v>
      </c>
    </row>
    <row r="277" spans="1:19" ht="14.25" customHeight="1">
      <c r="A277" s="488" t="s">
        <v>5</v>
      </c>
      <c r="B277" s="488" t="s">
        <v>101</v>
      </c>
      <c r="C277" s="489" t="s">
        <v>7</v>
      </c>
      <c r="D277" s="490"/>
      <c r="E277" s="491"/>
      <c r="F277" s="492" t="s">
        <v>307</v>
      </c>
      <c r="G277" s="488" t="s">
        <v>308</v>
      </c>
      <c r="H277" s="488"/>
      <c r="I277" s="488"/>
      <c r="J277" s="488"/>
      <c r="K277" s="488"/>
      <c r="L277" s="488"/>
      <c r="M277" s="488"/>
      <c r="N277" s="488"/>
      <c r="O277" s="488"/>
      <c r="P277" s="488"/>
      <c r="Q277" s="488"/>
      <c r="R277" s="488"/>
      <c r="S277" s="488"/>
    </row>
    <row r="278" spans="1:19" ht="9.75" customHeight="1">
      <c r="A278" s="488"/>
      <c r="B278" s="488"/>
      <c r="C278" s="489"/>
      <c r="D278" s="493"/>
      <c r="E278" s="494"/>
      <c r="F278" s="492"/>
      <c r="G278" s="488" t="s">
        <v>309</v>
      </c>
      <c r="H278" s="488" t="s">
        <v>105</v>
      </c>
      <c r="I278" s="488"/>
      <c r="J278" s="488"/>
      <c r="K278" s="488"/>
      <c r="L278" s="488"/>
      <c r="M278" s="488"/>
      <c r="N278" s="488"/>
      <c r="O278" s="488"/>
      <c r="P278" s="488" t="s">
        <v>310</v>
      </c>
      <c r="Q278" s="488" t="s">
        <v>105</v>
      </c>
      <c r="R278" s="488"/>
      <c r="S278" s="488"/>
    </row>
    <row r="279" spans="1:19" ht="6" customHeight="1">
      <c r="A279" s="488"/>
      <c r="B279" s="488"/>
      <c r="C279" s="489"/>
      <c r="D279" s="493"/>
      <c r="E279" s="494"/>
      <c r="F279" s="492"/>
      <c r="G279" s="488"/>
      <c r="H279" s="488"/>
      <c r="I279" s="488"/>
      <c r="J279" s="488"/>
      <c r="K279" s="488"/>
      <c r="L279" s="488"/>
      <c r="M279" s="488"/>
      <c r="N279" s="488"/>
      <c r="O279" s="488"/>
      <c r="P279" s="488"/>
      <c r="Q279" s="488" t="s">
        <v>311</v>
      </c>
      <c r="R279" s="488" t="s">
        <v>107</v>
      </c>
      <c r="S279" s="488" t="s">
        <v>312</v>
      </c>
    </row>
    <row r="280" spans="1:19" ht="5.25" customHeight="1">
      <c r="A280" s="488"/>
      <c r="B280" s="488"/>
      <c r="C280" s="489"/>
      <c r="D280" s="495" t="s">
        <v>154</v>
      </c>
      <c r="E280" s="496"/>
      <c r="F280" s="492"/>
      <c r="G280" s="488"/>
      <c r="H280" s="488" t="s">
        <v>313</v>
      </c>
      <c r="I280" s="488" t="s">
        <v>105</v>
      </c>
      <c r="J280" s="488"/>
      <c r="K280" s="488" t="s">
        <v>314</v>
      </c>
      <c r="L280" s="488" t="s">
        <v>315</v>
      </c>
      <c r="M280" s="488" t="s">
        <v>316</v>
      </c>
      <c r="N280" s="488" t="s">
        <v>317</v>
      </c>
      <c r="O280" s="488" t="s">
        <v>318</v>
      </c>
      <c r="P280" s="488"/>
      <c r="Q280" s="488"/>
      <c r="R280" s="488"/>
      <c r="S280" s="488"/>
    </row>
    <row r="281" spans="1:19" ht="6.75" customHeight="1">
      <c r="A281" s="488"/>
      <c r="B281" s="488"/>
      <c r="C281" s="489"/>
      <c r="D281" s="493"/>
      <c r="E281" s="494"/>
      <c r="F281" s="492"/>
      <c r="G281" s="488"/>
      <c r="H281" s="488"/>
      <c r="I281" s="488"/>
      <c r="J281" s="488"/>
      <c r="K281" s="488"/>
      <c r="L281" s="488"/>
      <c r="M281" s="488"/>
      <c r="N281" s="488"/>
      <c r="O281" s="488"/>
      <c r="P281" s="488"/>
      <c r="Q281" s="488"/>
      <c r="R281" s="488" t="s">
        <v>319</v>
      </c>
      <c r="S281" s="488"/>
    </row>
    <row r="282" spans="1:19" ht="64.5" customHeight="1">
      <c r="A282" s="488"/>
      <c r="B282" s="488"/>
      <c r="C282" s="489"/>
      <c r="D282" s="497"/>
      <c r="E282" s="498"/>
      <c r="F282" s="492"/>
      <c r="G282" s="488"/>
      <c r="H282" s="488"/>
      <c r="I282" s="499" t="s">
        <v>320</v>
      </c>
      <c r="J282" s="499" t="s">
        <v>321</v>
      </c>
      <c r="K282" s="488"/>
      <c r="L282" s="488"/>
      <c r="M282" s="488"/>
      <c r="N282" s="488"/>
      <c r="O282" s="488"/>
      <c r="P282" s="488"/>
      <c r="Q282" s="488"/>
      <c r="R282" s="488"/>
      <c r="S282" s="488"/>
    </row>
    <row r="283" spans="1:19" ht="14.25" customHeight="1" thickBot="1">
      <c r="A283" s="500" t="s">
        <v>258</v>
      </c>
      <c r="B283" s="500" t="s">
        <v>259</v>
      </c>
      <c r="C283" s="500" t="s">
        <v>260</v>
      </c>
      <c r="D283" s="501">
        <v>4</v>
      </c>
      <c r="E283" s="502"/>
      <c r="F283" s="500" t="s">
        <v>262</v>
      </c>
      <c r="G283" s="500" t="s">
        <v>263</v>
      </c>
      <c r="H283" s="500" t="s">
        <v>264</v>
      </c>
      <c r="I283" s="500" t="s">
        <v>265</v>
      </c>
      <c r="J283" s="500" t="s">
        <v>322</v>
      </c>
      <c r="K283" s="500" t="s">
        <v>323</v>
      </c>
      <c r="L283" s="500" t="s">
        <v>324</v>
      </c>
      <c r="M283" s="500" t="s">
        <v>325</v>
      </c>
      <c r="N283" s="500" t="s">
        <v>326</v>
      </c>
      <c r="O283" s="500" t="s">
        <v>327</v>
      </c>
      <c r="P283" s="500" t="s">
        <v>328</v>
      </c>
      <c r="Q283" s="500" t="s">
        <v>329</v>
      </c>
      <c r="R283" s="503" t="s">
        <v>330</v>
      </c>
      <c r="S283" s="500" t="s">
        <v>331</v>
      </c>
    </row>
    <row r="284" spans="1:19" ht="14.25" customHeight="1" thickBot="1">
      <c r="A284" s="520"/>
      <c r="B284" s="520"/>
      <c r="C284" s="520">
        <v>4110</v>
      </c>
      <c r="D284" s="521" t="s">
        <v>342</v>
      </c>
      <c r="E284" s="522" t="s">
        <v>332</v>
      </c>
      <c r="F284" s="531">
        <v>200</v>
      </c>
      <c r="G284" s="531">
        <v>200</v>
      </c>
      <c r="H284" s="531">
        <v>200</v>
      </c>
      <c r="I284" s="531">
        <v>200</v>
      </c>
      <c r="J284" s="531">
        <v>0</v>
      </c>
      <c r="K284" s="531">
        <v>0</v>
      </c>
      <c r="L284" s="531">
        <v>0</v>
      </c>
      <c r="M284" s="531">
        <v>0</v>
      </c>
      <c r="N284" s="531">
        <v>0</v>
      </c>
      <c r="O284" s="531">
        <v>0</v>
      </c>
      <c r="P284" s="531">
        <v>0</v>
      </c>
      <c r="Q284" s="531">
        <v>0</v>
      </c>
      <c r="R284" s="531">
        <v>0</v>
      </c>
      <c r="S284" s="531">
        <v>0</v>
      </c>
    </row>
    <row r="285" spans="1:19" ht="14.25" customHeight="1" thickBot="1">
      <c r="A285" s="520"/>
      <c r="B285" s="520"/>
      <c r="C285" s="520"/>
      <c r="D285" s="521"/>
      <c r="E285" s="518" t="s">
        <v>333</v>
      </c>
      <c r="F285" s="530">
        <v>0</v>
      </c>
      <c r="G285" s="530">
        <v>0</v>
      </c>
      <c r="H285" s="530">
        <v>0</v>
      </c>
      <c r="I285" s="530">
        <v>0</v>
      </c>
      <c r="J285" s="530">
        <v>0</v>
      </c>
      <c r="K285" s="530">
        <v>0</v>
      </c>
      <c r="L285" s="530">
        <v>0</v>
      </c>
      <c r="M285" s="530">
        <v>0</v>
      </c>
      <c r="N285" s="530">
        <v>0</v>
      </c>
      <c r="O285" s="530">
        <v>0</v>
      </c>
      <c r="P285" s="530">
        <v>0</v>
      </c>
      <c r="Q285" s="530">
        <v>0</v>
      </c>
      <c r="R285" s="530">
        <v>0</v>
      </c>
      <c r="S285" s="530">
        <v>0</v>
      </c>
    </row>
    <row r="286" spans="1:19" ht="14.25" customHeight="1" thickBot="1">
      <c r="A286" s="520"/>
      <c r="B286" s="520"/>
      <c r="C286" s="520"/>
      <c r="D286" s="521"/>
      <c r="E286" s="518" t="s">
        <v>334</v>
      </c>
      <c r="F286" s="530">
        <v>520</v>
      </c>
      <c r="G286" s="530">
        <v>520</v>
      </c>
      <c r="H286" s="530">
        <v>520</v>
      </c>
      <c r="I286" s="530">
        <v>520</v>
      </c>
      <c r="J286" s="530">
        <v>0</v>
      </c>
      <c r="K286" s="530">
        <v>0</v>
      </c>
      <c r="L286" s="530">
        <v>0</v>
      </c>
      <c r="M286" s="530">
        <v>0</v>
      </c>
      <c r="N286" s="530">
        <v>0</v>
      </c>
      <c r="O286" s="530">
        <v>0</v>
      </c>
      <c r="P286" s="530">
        <v>0</v>
      </c>
      <c r="Q286" s="530">
        <v>0</v>
      </c>
      <c r="R286" s="530">
        <v>0</v>
      </c>
      <c r="S286" s="530">
        <v>0</v>
      </c>
    </row>
    <row r="287" spans="1:19" ht="14.25" customHeight="1" thickBot="1">
      <c r="A287" s="520"/>
      <c r="B287" s="520"/>
      <c r="C287" s="520"/>
      <c r="D287" s="521"/>
      <c r="E287" s="518" t="s">
        <v>335</v>
      </c>
      <c r="F287" s="530">
        <v>720</v>
      </c>
      <c r="G287" s="530">
        <v>720</v>
      </c>
      <c r="H287" s="530">
        <v>720</v>
      </c>
      <c r="I287" s="530">
        <v>720</v>
      </c>
      <c r="J287" s="530">
        <v>0</v>
      </c>
      <c r="K287" s="530">
        <v>0</v>
      </c>
      <c r="L287" s="530">
        <v>0</v>
      </c>
      <c r="M287" s="530">
        <v>0</v>
      </c>
      <c r="N287" s="530">
        <v>0</v>
      </c>
      <c r="O287" s="530">
        <v>0</v>
      </c>
      <c r="P287" s="530">
        <v>0</v>
      </c>
      <c r="Q287" s="530">
        <v>0</v>
      </c>
      <c r="R287" s="530">
        <v>0</v>
      </c>
      <c r="S287" s="530">
        <v>0</v>
      </c>
    </row>
    <row r="288" spans="1:19" ht="14.25" customHeight="1" thickBot="1">
      <c r="A288" s="520"/>
      <c r="B288" s="520"/>
      <c r="C288" s="520">
        <v>4120</v>
      </c>
      <c r="D288" s="521" t="s">
        <v>347</v>
      </c>
      <c r="E288" s="522" t="s">
        <v>332</v>
      </c>
      <c r="F288" s="531">
        <v>35</v>
      </c>
      <c r="G288" s="531">
        <v>35</v>
      </c>
      <c r="H288" s="531">
        <v>35</v>
      </c>
      <c r="I288" s="531">
        <v>35</v>
      </c>
      <c r="J288" s="531">
        <v>0</v>
      </c>
      <c r="K288" s="531">
        <v>0</v>
      </c>
      <c r="L288" s="531">
        <v>0</v>
      </c>
      <c r="M288" s="531">
        <v>0</v>
      </c>
      <c r="N288" s="531">
        <v>0</v>
      </c>
      <c r="O288" s="531">
        <v>0</v>
      </c>
      <c r="P288" s="531">
        <v>0</v>
      </c>
      <c r="Q288" s="531">
        <v>0</v>
      </c>
      <c r="R288" s="531">
        <v>0</v>
      </c>
      <c r="S288" s="531">
        <v>0</v>
      </c>
    </row>
    <row r="289" spans="1:19" ht="14.25" customHeight="1" thickBot="1">
      <c r="A289" s="520"/>
      <c r="B289" s="520"/>
      <c r="C289" s="520"/>
      <c r="D289" s="521"/>
      <c r="E289" s="518" t="s">
        <v>333</v>
      </c>
      <c r="F289" s="530">
        <v>0</v>
      </c>
      <c r="G289" s="530">
        <v>0</v>
      </c>
      <c r="H289" s="530">
        <v>0</v>
      </c>
      <c r="I289" s="530">
        <v>0</v>
      </c>
      <c r="J289" s="530">
        <v>0</v>
      </c>
      <c r="K289" s="530">
        <v>0</v>
      </c>
      <c r="L289" s="530">
        <v>0</v>
      </c>
      <c r="M289" s="530">
        <v>0</v>
      </c>
      <c r="N289" s="530">
        <v>0</v>
      </c>
      <c r="O289" s="530">
        <v>0</v>
      </c>
      <c r="P289" s="530">
        <v>0</v>
      </c>
      <c r="Q289" s="530">
        <v>0</v>
      </c>
      <c r="R289" s="530">
        <v>0</v>
      </c>
      <c r="S289" s="530">
        <v>0</v>
      </c>
    </row>
    <row r="290" spans="1:19" ht="14.25" customHeight="1" thickBot="1">
      <c r="A290" s="520"/>
      <c r="B290" s="520"/>
      <c r="C290" s="520"/>
      <c r="D290" s="521"/>
      <c r="E290" s="518" t="s">
        <v>334</v>
      </c>
      <c r="F290" s="530">
        <v>105</v>
      </c>
      <c r="G290" s="530">
        <v>105</v>
      </c>
      <c r="H290" s="530">
        <v>105</v>
      </c>
      <c r="I290" s="530">
        <v>105</v>
      </c>
      <c r="J290" s="530">
        <v>0</v>
      </c>
      <c r="K290" s="530">
        <v>0</v>
      </c>
      <c r="L290" s="530">
        <v>0</v>
      </c>
      <c r="M290" s="530">
        <v>0</v>
      </c>
      <c r="N290" s="530">
        <v>0</v>
      </c>
      <c r="O290" s="530">
        <v>0</v>
      </c>
      <c r="P290" s="530">
        <v>0</v>
      </c>
      <c r="Q290" s="530">
        <v>0</v>
      </c>
      <c r="R290" s="530">
        <v>0</v>
      </c>
      <c r="S290" s="530">
        <v>0</v>
      </c>
    </row>
    <row r="291" spans="1:19" ht="14.25" customHeight="1" thickBot="1">
      <c r="A291" s="520"/>
      <c r="B291" s="520"/>
      <c r="C291" s="520"/>
      <c r="D291" s="521"/>
      <c r="E291" s="518" t="s">
        <v>335</v>
      </c>
      <c r="F291" s="530">
        <v>140</v>
      </c>
      <c r="G291" s="530">
        <v>140</v>
      </c>
      <c r="H291" s="530">
        <v>140</v>
      </c>
      <c r="I291" s="530">
        <v>140</v>
      </c>
      <c r="J291" s="530">
        <v>0</v>
      </c>
      <c r="K291" s="530">
        <v>0</v>
      </c>
      <c r="L291" s="530">
        <v>0</v>
      </c>
      <c r="M291" s="530">
        <v>0</v>
      </c>
      <c r="N291" s="530">
        <v>0</v>
      </c>
      <c r="O291" s="530">
        <v>0</v>
      </c>
      <c r="P291" s="530">
        <v>0</v>
      </c>
      <c r="Q291" s="530">
        <v>0</v>
      </c>
      <c r="R291" s="530">
        <v>0</v>
      </c>
      <c r="S291" s="530">
        <v>0</v>
      </c>
    </row>
    <row r="292" spans="1:19" ht="14.25" customHeight="1" thickBot="1">
      <c r="A292" s="520"/>
      <c r="B292" s="520">
        <v>85446</v>
      </c>
      <c r="C292" s="521" t="s">
        <v>403</v>
      </c>
      <c r="D292" s="521"/>
      <c r="E292" s="522" t="s">
        <v>332</v>
      </c>
      <c r="F292" s="531">
        <v>14</v>
      </c>
      <c r="G292" s="531">
        <v>14</v>
      </c>
      <c r="H292" s="531">
        <v>14</v>
      </c>
      <c r="I292" s="531">
        <v>0</v>
      </c>
      <c r="J292" s="531">
        <v>14</v>
      </c>
      <c r="K292" s="531">
        <v>0</v>
      </c>
      <c r="L292" s="531">
        <v>0</v>
      </c>
      <c r="M292" s="531">
        <v>0</v>
      </c>
      <c r="N292" s="531">
        <v>0</v>
      </c>
      <c r="O292" s="531">
        <v>0</v>
      </c>
      <c r="P292" s="531">
        <v>0</v>
      </c>
      <c r="Q292" s="531">
        <v>0</v>
      </c>
      <c r="R292" s="531">
        <v>0</v>
      </c>
      <c r="S292" s="531">
        <v>0</v>
      </c>
    </row>
    <row r="293" spans="1:19" ht="14.25" customHeight="1" thickBot="1">
      <c r="A293" s="520"/>
      <c r="B293" s="520"/>
      <c r="C293" s="521"/>
      <c r="D293" s="521"/>
      <c r="E293" s="518" t="s">
        <v>333</v>
      </c>
      <c r="F293" s="530">
        <v>0</v>
      </c>
      <c r="G293" s="530">
        <v>0</v>
      </c>
      <c r="H293" s="530">
        <v>0</v>
      </c>
      <c r="I293" s="530">
        <v>0</v>
      </c>
      <c r="J293" s="530">
        <v>0</v>
      </c>
      <c r="K293" s="530">
        <v>0</v>
      </c>
      <c r="L293" s="530">
        <v>0</v>
      </c>
      <c r="M293" s="530">
        <v>0</v>
      </c>
      <c r="N293" s="530">
        <v>0</v>
      </c>
      <c r="O293" s="530">
        <v>0</v>
      </c>
      <c r="P293" s="530">
        <v>0</v>
      </c>
      <c r="Q293" s="530">
        <v>0</v>
      </c>
      <c r="R293" s="530">
        <v>0</v>
      </c>
      <c r="S293" s="530">
        <v>0</v>
      </c>
    </row>
    <row r="294" spans="1:19" ht="14.25" customHeight="1" thickBot="1">
      <c r="A294" s="520"/>
      <c r="B294" s="520"/>
      <c r="C294" s="521"/>
      <c r="D294" s="521"/>
      <c r="E294" s="518" t="s">
        <v>334</v>
      </c>
      <c r="F294" s="530">
        <v>24</v>
      </c>
      <c r="G294" s="530">
        <v>24</v>
      </c>
      <c r="H294" s="530">
        <v>24</v>
      </c>
      <c r="I294" s="530">
        <v>0</v>
      </c>
      <c r="J294" s="530">
        <v>24</v>
      </c>
      <c r="K294" s="530">
        <v>0</v>
      </c>
      <c r="L294" s="530">
        <v>0</v>
      </c>
      <c r="M294" s="530">
        <v>0</v>
      </c>
      <c r="N294" s="530">
        <v>0</v>
      </c>
      <c r="O294" s="530">
        <v>0</v>
      </c>
      <c r="P294" s="530">
        <v>0</v>
      </c>
      <c r="Q294" s="530">
        <v>0</v>
      </c>
      <c r="R294" s="530">
        <v>0</v>
      </c>
      <c r="S294" s="530">
        <v>0</v>
      </c>
    </row>
    <row r="295" spans="1:19" ht="14.25" customHeight="1" thickBot="1">
      <c r="A295" s="520"/>
      <c r="B295" s="520"/>
      <c r="C295" s="521"/>
      <c r="D295" s="521"/>
      <c r="E295" s="518" t="s">
        <v>335</v>
      </c>
      <c r="F295" s="530">
        <v>38</v>
      </c>
      <c r="G295" s="530">
        <v>38</v>
      </c>
      <c r="H295" s="530">
        <v>38</v>
      </c>
      <c r="I295" s="530">
        <v>0</v>
      </c>
      <c r="J295" s="530">
        <v>38</v>
      </c>
      <c r="K295" s="530">
        <v>0</v>
      </c>
      <c r="L295" s="530">
        <v>0</v>
      </c>
      <c r="M295" s="530">
        <v>0</v>
      </c>
      <c r="N295" s="530">
        <v>0</v>
      </c>
      <c r="O295" s="530">
        <v>0</v>
      </c>
      <c r="P295" s="530">
        <v>0</v>
      </c>
      <c r="Q295" s="530">
        <v>0</v>
      </c>
      <c r="R295" s="530">
        <v>0</v>
      </c>
      <c r="S295" s="530">
        <v>0</v>
      </c>
    </row>
    <row r="296" spans="1:19" ht="14.25" customHeight="1" thickBot="1">
      <c r="A296" s="520"/>
      <c r="B296" s="520"/>
      <c r="C296" s="520">
        <v>4210</v>
      </c>
      <c r="D296" s="521" t="s">
        <v>337</v>
      </c>
      <c r="E296" s="522" t="s">
        <v>332</v>
      </c>
      <c r="F296" s="531">
        <v>14</v>
      </c>
      <c r="G296" s="531">
        <v>14</v>
      </c>
      <c r="H296" s="531">
        <v>14</v>
      </c>
      <c r="I296" s="531">
        <v>0</v>
      </c>
      <c r="J296" s="531">
        <v>14</v>
      </c>
      <c r="K296" s="531">
        <v>0</v>
      </c>
      <c r="L296" s="531">
        <v>0</v>
      </c>
      <c r="M296" s="531">
        <v>0</v>
      </c>
      <c r="N296" s="531">
        <v>0</v>
      </c>
      <c r="O296" s="531">
        <v>0</v>
      </c>
      <c r="P296" s="531">
        <v>0</v>
      </c>
      <c r="Q296" s="531">
        <v>0</v>
      </c>
      <c r="R296" s="531">
        <v>0</v>
      </c>
      <c r="S296" s="531">
        <v>0</v>
      </c>
    </row>
    <row r="297" spans="1:19" ht="14.25" customHeight="1" thickBot="1">
      <c r="A297" s="520"/>
      <c r="B297" s="520"/>
      <c r="C297" s="520"/>
      <c r="D297" s="521"/>
      <c r="E297" s="518" t="s">
        <v>333</v>
      </c>
      <c r="F297" s="530">
        <v>0</v>
      </c>
      <c r="G297" s="530">
        <v>0</v>
      </c>
      <c r="H297" s="530">
        <v>0</v>
      </c>
      <c r="I297" s="530">
        <v>0</v>
      </c>
      <c r="J297" s="530">
        <v>0</v>
      </c>
      <c r="K297" s="530">
        <v>0</v>
      </c>
      <c r="L297" s="530">
        <v>0</v>
      </c>
      <c r="M297" s="530">
        <v>0</v>
      </c>
      <c r="N297" s="530">
        <v>0</v>
      </c>
      <c r="O297" s="530">
        <v>0</v>
      </c>
      <c r="P297" s="530">
        <v>0</v>
      </c>
      <c r="Q297" s="530">
        <v>0</v>
      </c>
      <c r="R297" s="530">
        <v>0</v>
      </c>
      <c r="S297" s="530">
        <v>0</v>
      </c>
    </row>
    <row r="298" spans="1:19" ht="14.25" customHeight="1" thickBot="1">
      <c r="A298" s="520"/>
      <c r="B298" s="520"/>
      <c r="C298" s="520"/>
      <c r="D298" s="521"/>
      <c r="E298" s="518" t="s">
        <v>334</v>
      </c>
      <c r="F298" s="530">
        <v>24</v>
      </c>
      <c r="G298" s="530">
        <v>24</v>
      </c>
      <c r="H298" s="530">
        <v>24</v>
      </c>
      <c r="I298" s="530">
        <v>0</v>
      </c>
      <c r="J298" s="530">
        <v>24</v>
      </c>
      <c r="K298" s="530">
        <v>0</v>
      </c>
      <c r="L298" s="530">
        <v>0</v>
      </c>
      <c r="M298" s="530">
        <v>0</v>
      </c>
      <c r="N298" s="530">
        <v>0</v>
      </c>
      <c r="O298" s="530">
        <v>0</v>
      </c>
      <c r="P298" s="530">
        <v>0</v>
      </c>
      <c r="Q298" s="530">
        <v>0</v>
      </c>
      <c r="R298" s="530">
        <v>0</v>
      </c>
      <c r="S298" s="530">
        <v>0</v>
      </c>
    </row>
    <row r="299" spans="1:19" ht="14.25" customHeight="1">
      <c r="A299" s="520"/>
      <c r="B299" s="520"/>
      <c r="C299" s="520"/>
      <c r="D299" s="521"/>
      <c r="E299" s="518" t="s">
        <v>335</v>
      </c>
      <c r="F299" s="530">
        <v>38</v>
      </c>
      <c r="G299" s="530">
        <v>38</v>
      </c>
      <c r="H299" s="530">
        <v>38</v>
      </c>
      <c r="I299" s="530">
        <v>0</v>
      </c>
      <c r="J299" s="530">
        <v>38</v>
      </c>
      <c r="K299" s="530">
        <v>0</v>
      </c>
      <c r="L299" s="530">
        <v>0</v>
      </c>
      <c r="M299" s="530">
        <v>0</v>
      </c>
      <c r="N299" s="530">
        <v>0</v>
      </c>
      <c r="O299" s="530">
        <v>0</v>
      </c>
      <c r="P299" s="530">
        <v>0</v>
      </c>
      <c r="Q299" s="530">
        <v>0</v>
      </c>
      <c r="R299" s="530">
        <v>0</v>
      </c>
      <c r="S299" s="530">
        <v>0</v>
      </c>
    </row>
    <row r="300" spans="1:19" ht="14.25" customHeight="1">
      <c r="A300" s="516">
        <v>900</v>
      </c>
      <c r="B300" s="516"/>
      <c r="C300" s="517" t="s">
        <v>294</v>
      </c>
      <c r="D300" s="517"/>
      <c r="E300" s="518" t="s">
        <v>332</v>
      </c>
      <c r="F300" s="519">
        <v>1953350</v>
      </c>
      <c r="G300" s="519">
        <v>673350</v>
      </c>
      <c r="H300" s="519">
        <v>494350</v>
      </c>
      <c r="I300" s="519">
        <v>138350</v>
      </c>
      <c r="J300" s="519">
        <v>356000</v>
      </c>
      <c r="K300" s="519">
        <v>175000</v>
      </c>
      <c r="L300" s="519">
        <v>4000</v>
      </c>
      <c r="M300" s="519">
        <v>0</v>
      </c>
      <c r="N300" s="519">
        <v>0</v>
      </c>
      <c r="O300" s="519">
        <v>0</v>
      </c>
      <c r="P300" s="519">
        <v>1280000</v>
      </c>
      <c r="Q300" s="519">
        <v>1280000</v>
      </c>
      <c r="R300" s="519">
        <v>800000</v>
      </c>
      <c r="S300" s="519">
        <v>0</v>
      </c>
    </row>
    <row r="301" spans="1:19" ht="14.25" customHeight="1">
      <c r="A301" s="516"/>
      <c r="B301" s="516"/>
      <c r="C301" s="517"/>
      <c r="D301" s="517"/>
      <c r="E301" s="518" t="s">
        <v>333</v>
      </c>
      <c r="F301" s="519">
        <v>-57450</v>
      </c>
      <c r="G301" s="519">
        <v>-57450</v>
      </c>
      <c r="H301" s="519">
        <v>-7450</v>
      </c>
      <c r="I301" s="519">
        <v>-7450</v>
      </c>
      <c r="J301" s="519">
        <v>0</v>
      </c>
      <c r="K301" s="519">
        <v>-50000</v>
      </c>
      <c r="L301" s="519">
        <v>0</v>
      </c>
      <c r="M301" s="519">
        <v>0</v>
      </c>
      <c r="N301" s="519">
        <v>0</v>
      </c>
      <c r="O301" s="519">
        <v>0</v>
      </c>
      <c r="P301" s="519">
        <v>0</v>
      </c>
      <c r="Q301" s="519">
        <v>0</v>
      </c>
      <c r="R301" s="519">
        <v>0</v>
      </c>
      <c r="S301" s="519">
        <v>0</v>
      </c>
    </row>
    <row r="302" spans="1:19" ht="14.25" customHeight="1">
      <c r="A302" s="516"/>
      <c r="B302" s="516"/>
      <c r="C302" s="517"/>
      <c r="D302" s="517"/>
      <c r="E302" s="518" t="s">
        <v>334</v>
      </c>
      <c r="F302" s="519">
        <v>52000</v>
      </c>
      <c r="G302" s="519">
        <v>2000</v>
      </c>
      <c r="H302" s="519">
        <v>2000</v>
      </c>
      <c r="I302" s="519">
        <v>2000</v>
      </c>
      <c r="J302" s="519">
        <v>0</v>
      </c>
      <c r="K302" s="519">
        <v>0</v>
      </c>
      <c r="L302" s="519">
        <v>0</v>
      </c>
      <c r="M302" s="519">
        <v>0</v>
      </c>
      <c r="N302" s="519">
        <v>0</v>
      </c>
      <c r="O302" s="519">
        <v>0</v>
      </c>
      <c r="P302" s="519">
        <v>50000</v>
      </c>
      <c r="Q302" s="519">
        <v>50000</v>
      </c>
      <c r="R302" s="519">
        <v>0</v>
      </c>
      <c r="S302" s="519">
        <v>0</v>
      </c>
    </row>
    <row r="303" spans="1:19" ht="14.25" customHeight="1" thickBot="1">
      <c r="A303" s="516"/>
      <c r="B303" s="516"/>
      <c r="C303" s="517"/>
      <c r="D303" s="517"/>
      <c r="E303" s="518" t="s">
        <v>335</v>
      </c>
      <c r="F303" s="519">
        <v>1947900</v>
      </c>
      <c r="G303" s="519">
        <v>617900</v>
      </c>
      <c r="H303" s="519">
        <v>488900</v>
      </c>
      <c r="I303" s="519">
        <v>132900</v>
      </c>
      <c r="J303" s="519">
        <v>356000</v>
      </c>
      <c r="K303" s="519">
        <v>125000</v>
      </c>
      <c r="L303" s="519">
        <v>4000</v>
      </c>
      <c r="M303" s="519">
        <v>0</v>
      </c>
      <c r="N303" s="519">
        <v>0</v>
      </c>
      <c r="O303" s="519">
        <v>0</v>
      </c>
      <c r="P303" s="519">
        <v>1330000</v>
      </c>
      <c r="Q303" s="519">
        <v>1330000</v>
      </c>
      <c r="R303" s="519">
        <v>800000</v>
      </c>
      <c r="S303" s="519">
        <v>0</v>
      </c>
    </row>
    <row r="304" spans="1:19" ht="14.25" customHeight="1" thickBot="1">
      <c r="A304" s="520"/>
      <c r="B304" s="520">
        <v>90001</v>
      </c>
      <c r="C304" s="521" t="s">
        <v>301</v>
      </c>
      <c r="D304" s="521"/>
      <c r="E304" s="522" t="s">
        <v>332</v>
      </c>
      <c r="F304" s="523">
        <v>1250000</v>
      </c>
      <c r="G304" s="523">
        <v>150000</v>
      </c>
      <c r="H304" s="523">
        <v>0</v>
      </c>
      <c r="I304" s="523">
        <v>0</v>
      </c>
      <c r="J304" s="523">
        <v>0</v>
      </c>
      <c r="K304" s="523">
        <v>150000</v>
      </c>
      <c r="L304" s="523">
        <v>0</v>
      </c>
      <c r="M304" s="523">
        <v>0</v>
      </c>
      <c r="N304" s="523">
        <v>0</v>
      </c>
      <c r="O304" s="523">
        <v>0</v>
      </c>
      <c r="P304" s="523">
        <v>1100000</v>
      </c>
      <c r="Q304" s="523">
        <v>1100000</v>
      </c>
      <c r="R304" s="523">
        <v>800000</v>
      </c>
      <c r="S304" s="523">
        <v>0</v>
      </c>
    </row>
    <row r="305" spans="1:19" ht="14.25" customHeight="1" thickBot="1">
      <c r="A305" s="520"/>
      <c r="B305" s="520"/>
      <c r="C305" s="521"/>
      <c r="D305" s="521"/>
      <c r="E305" s="518" t="s">
        <v>333</v>
      </c>
      <c r="F305" s="519">
        <v>-50000</v>
      </c>
      <c r="G305" s="519">
        <v>-50000</v>
      </c>
      <c r="H305" s="519">
        <v>0</v>
      </c>
      <c r="I305" s="519">
        <v>0</v>
      </c>
      <c r="J305" s="519">
        <v>0</v>
      </c>
      <c r="K305" s="519">
        <v>-50000</v>
      </c>
      <c r="L305" s="519">
        <v>0</v>
      </c>
      <c r="M305" s="519">
        <v>0</v>
      </c>
      <c r="N305" s="519">
        <v>0</v>
      </c>
      <c r="O305" s="519">
        <v>0</v>
      </c>
      <c r="P305" s="519">
        <v>0</v>
      </c>
      <c r="Q305" s="519">
        <v>0</v>
      </c>
      <c r="R305" s="519">
        <v>0</v>
      </c>
      <c r="S305" s="519">
        <v>0</v>
      </c>
    </row>
    <row r="306" spans="1:19" ht="14.25" customHeight="1" thickBot="1">
      <c r="A306" s="520"/>
      <c r="B306" s="520"/>
      <c r="C306" s="521"/>
      <c r="D306" s="521"/>
      <c r="E306" s="518" t="s">
        <v>334</v>
      </c>
      <c r="F306" s="519">
        <v>50000</v>
      </c>
      <c r="G306" s="519">
        <v>0</v>
      </c>
      <c r="H306" s="519">
        <v>0</v>
      </c>
      <c r="I306" s="519">
        <v>0</v>
      </c>
      <c r="J306" s="519">
        <v>0</v>
      </c>
      <c r="K306" s="519">
        <v>0</v>
      </c>
      <c r="L306" s="519">
        <v>0</v>
      </c>
      <c r="M306" s="519">
        <v>0</v>
      </c>
      <c r="N306" s="519">
        <v>0</v>
      </c>
      <c r="O306" s="519">
        <v>0</v>
      </c>
      <c r="P306" s="519">
        <v>50000</v>
      </c>
      <c r="Q306" s="519">
        <v>50000</v>
      </c>
      <c r="R306" s="519">
        <v>0</v>
      </c>
      <c r="S306" s="519">
        <v>0</v>
      </c>
    </row>
    <row r="307" spans="1:19" ht="14.25" customHeight="1" thickBot="1">
      <c r="A307" s="520"/>
      <c r="B307" s="520"/>
      <c r="C307" s="521"/>
      <c r="D307" s="521"/>
      <c r="E307" s="518" t="s">
        <v>335</v>
      </c>
      <c r="F307" s="519">
        <v>1250000</v>
      </c>
      <c r="G307" s="519">
        <v>100000</v>
      </c>
      <c r="H307" s="519">
        <v>0</v>
      </c>
      <c r="I307" s="519">
        <v>0</v>
      </c>
      <c r="J307" s="519">
        <v>0</v>
      </c>
      <c r="K307" s="519">
        <v>100000</v>
      </c>
      <c r="L307" s="519">
        <v>0</v>
      </c>
      <c r="M307" s="519">
        <v>0</v>
      </c>
      <c r="N307" s="519">
        <v>0</v>
      </c>
      <c r="O307" s="519">
        <v>0</v>
      </c>
      <c r="P307" s="519">
        <v>1150000</v>
      </c>
      <c r="Q307" s="519">
        <v>1150000</v>
      </c>
      <c r="R307" s="519">
        <v>800000</v>
      </c>
      <c r="S307" s="519">
        <v>0</v>
      </c>
    </row>
    <row r="308" spans="1:19" ht="14.25" customHeight="1" thickBot="1">
      <c r="A308" s="520"/>
      <c r="B308" s="520"/>
      <c r="C308" s="520">
        <v>2630</v>
      </c>
      <c r="D308" s="521" t="s">
        <v>408</v>
      </c>
      <c r="E308" s="522" t="s">
        <v>332</v>
      </c>
      <c r="F308" s="523">
        <v>50000</v>
      </c>
      <c r="G308" s="523">
        <v>50000</v>
      </c>
      <c r="H308" s="523">
        <v>0</v>
      </c>
      <c r="I308" s="523">
        <v>0</v>
      </c>
      <c r="J308" s="523">
        <v>0</v>
      </c>
      <c r="K308" s="523">
        <v>50000</v>
      </c>
      <c r="L308" s="523">
        <v>0</v>
      </c>
      <c r="M308" s="523">
        <v>0</v>
      </c>
      <c r="N308" s="523">
        <v>0</v>
      </c>
      <c r="O308" s="523">
        <v>0</v>
      </c>
      <c r="P308" s="523">
        <v>0</v>
      </c>
      <c r="Q308" s="523">
        <v>0</v>
      </c>
      <c r="R308" s="523">
        <v>0</v>
      </c>
      <c r="S308" s="523">
        <v>0</v>
      </c>
    </row>
    <row r="309" spans="1:19" ht="14.25" customHeight="1" thickBot="1">
      <c r="A309" s="520"/>
      <c r="B309" s="520"/>
      <c r="C309" s="520"/>
      <c r="D309" s="521"/>
      <c r="E309" s="518" t="s">
        <v>333</v>
      </c>
      <c r="F309" s="519">
        <v>-25000</v>
      </c>
      <c r="G309" s="519">
        <v>-25000</v>
      </c>
      <c r="H309" s="519">
        <v>0</v>
      </c>
      <c r="I309" s="519">
        <v>0</v>
      </c>
      <c r="J309" s="519">
        <v>0</v>
      </c>
      <c r="K309" s="519">
        <v>-25000</v>
      </c>
      <c r="L309" s="519">
        <v>0</v>
      </c>
      <c r="M309" s="519">
        <v>0</v>
      </c>
      <c r="N309" s="519">
        <v>0</v>
      </c>
      <c r="O309" s="519">
        <v>0</v>
      </c>
      <c r="P309" s="519">
        <v>0</v>
      </c>
      <c r="Q309" s="519">
        <v>0</v>
      </c>
      <c r="R309" s="519">
        <v>0</v>
      </c>
      <c r="S309" s="519">
        <v>0</v>
      </c>
    </row>
    <row r="310" spans="1:19" ht="14.25" customHeight="1" thickBot="1">
      <c r="A310" s="520"/>
      <c r="B310" s="520"/>
      <c r="C310" s="520"/>
      <c r="D310" s="521"/>
      <c r="E310" s="518" t="s">
        <v>334</v>
      </c>
      <c r="F310" s="519">
        <v>0</v>
      </c>
      <c r="G310" s="519">
        <v>0</v>
      </c>
      <c r="H310" s="519">
        <v>0</v>
      </c>
      <c r="I310" s="519">
        <v>0</v>
      </c>
      <c r="J310" s="519">
        <v>0</v>
      </c>
      <c r="K310" s="519">
        <v>0</v>
      </c>
      <c r="L310" s="519">
        <v>0</v>
      </c>
      <c r="M310" s="519">
        <v>0</v>
      </c>
      <c r="N310" s="519">
        <v>0</v>
      </c>
      <c r="O310" s="519">
        <v>0</v>
      </c>
      <c r="P310" s="519">
        <v>0</v>
      </c>
      <c r="Q310" s="519">
        <v>0</v>
      </c>
      <c r="R310" s="519">
        <v>0</v>
      </c>
      <c r="S310" s="519">
        <v>0</v>
      </c>
    </row>
    <row r="311" spans="1:19" ht="14.25" customHeight="1" thickBot="1">
      <c r="A311" s="520"/>
      <c r="B311" s="520"/>
      <c r="C311" s="520"/>
      <c r="D311" s="521"/>
      <c r="E311" s="518" t="s">
        <v>335</v>
      </c>
      <c r="F311" s="519">
        <v>25000</v>
      </c>
      <c r="G311" s="519">
        <v>25000</v>
      </c>
      <c r="H311" s="519">
        <v>0</v>
      </c>
      <c r="I311" s="519">
        <v>0</v>
      </c>
      <c r="J311" s="519">
        <v>0</v>
      </c>
      <c r="K311" s="519">
        <v>25000</v>
      </c>
      <c r="L311" s="519">
        <v>0</v>
      </c>
      <c r="M311" s="519">
        <v>0</v>
      </c>
      <c r="N311" s="519">
        <v>0</v>
      </c>
      <c r="O311" s="519">
        <v>0</v>
      </c>
      <c r="P311" s="519">
        <v>0</v>
      </c>
      <c r="Q311" s="519">
        <v>0</v>
      </c>
      <c r="R311" s="519">
        <v>0</v>
      </c>
      <c r="S311" s="519">
        <v>0</v>
      </c>
    </row>
    <row r="312" spans="1:19" ht="14.25" customHeight="1" thickBot="1">
      <c r="A312" s="520" t="s">
        <v>350</v>
      </c>
      <c r="B312" s="520"/>
      <c r="C312" s="520">
        <v>2650</v>
      </c>
      <c r="D312" s="521" t="s">
        <v>409</v>
      </c>
      <c r="E312" s="522" t="s">
        <v>332</v>
      </c>
      <c r="F312" s="523">
        <v>100000</v>
      </c>
      <c r="G312" s="523">
        <v>100000</v>
      </c>
      <c r="H312" s="523">
        <v>0</v>
      </c>
      <c r="I312" s="523">
        <v>0</v>
      </c>
      <c r="J312" s="523">
        <v>0</v>
      </c>
      <c r="K312" s="523">
        <v>100000</v>
      </c>
      <c r="L312" s="523">
        <v>0</v>
      </c>
      <c r="M312" s="523">
        <v>0</v>
      </c>
      <c r="N312" s="523">
        <v>0</v>
      </c>
      <c r="O312" s="523">
        <v>0</v>
      </c>
      <c r="P312" s="523">
        <v>0</v>
      </c>
      <c r="Q312" s="523">
        <v>0</v>
      </c>
      <c r="R312" s="523">
        <v>0</v>
      </c>
      <c r="S312" s="523">
        <v>0</v>
      </c>
    </row>
    <row r="313" spans="1:19" ht="14.25" customHeight="1" thickBot="1">
      <c r="A313" s="520"/>
      <c r="B313" s="520"/>
      <c r="C313" s="520"/>
      <c r="D313" s="521"/>
      <c r="E313" s="518" t="s">
        <v>333</v>
      </c>
      <c r="F313" s="519">
        <v>-25000</v>
      </c>
      <c r="G313" s="519">
        <v>-25000</v>
      </c>
      <c r="H313" s="519">
        <v>0</v>
      </c>
      <c r="I313" s="519">
        <v>0</v>
      </c>
      <c r="J313" s="519">
        <v>0</v>
      </c>
      <c r="K313" s="519">
        <v>-25000</v>
      </c>
      <c r="L313" s="519">
        <v>0</v>
      </c>
      <c r="M313" s="519">
        <v>0</v>
      </c>
      <c r="N313" s="519">
        <v>0</v>
      </c>
      <c r="O313" s="519">
        <v>0</v>
      </c>
      <c r="P313" s="519">
        <v>0</v>
      </c>
      <c r="Q313" s="519">
        <v>0</v>
      </c>
      <c r="R313" s="519">
        <v>0</v>
      </c>
      <c r="S313" s="519">
        <v>0</v>
      </c>
    </row>
    <row r="314" spans="1:19" ht="14.25" customHeight="1" thickBot="1">
      <c r="A314" s="520"/>
      <c r="B314" s="520"/>
      <c r="C314" s="520"/>
      <c r="D314" s="521"/>
      <c r="E314" s="518" t="s">
        <v>334</v>
      </c>
      <c r="F314" s="519">
        <v>0</v>
      </c>
      <c r="G314" s="519">
        <v>0</v>
      </c>
      <c r="H314" s="519">
        <v>0</v>
      </c>
      <c r="I314" s="519">
        <v>0</v>
      </c>
      <c r="J314" s="519">
        <v>0</v>
      </c>
      <c r="K314" s="519">
        <v>0</v>
      </c>
      <c r="L314" s="519">
        <v>0</v>
      </c>
      <c r="M314" s="519">
        <v>0</v>
      </c>
      <c r="N314" s="519">
        <v>0</v>
      </c>
      <c r="O314" s="519">
        <v>0</v>
      </c>
      <c r="P314" s="519">
        <v>0</v>
      </c>
      <c r="Q314" s="519">
        <v>0</v>
      </c>
      <c r="R314" s="519">
        <v>0</v>
      </c>
      <c r="S314" s="519">
        <v>0</v>
      </c>
    </row>
    <row r="315" spans="1:19" ht="14.25" customHeight="1">
      <c r="A315" s="520"/>
      <c r="B315" s="520"/>
      <c r="C315" s="520"/>
      <c r="D315" s="521"/>
      <c r="E315" s="518" t="s">
        <v>335</v>
      </c>
      <c r="F315" s="519">
        <v>75000</v>
      </c>
      <c r="G315" s="519">
        <v>75000</v>
      </c>
      <c r="H315" s="519">
        <v>0</v>
      </c>
      <c r="I315" s="519">
        <v>0</v>
      </c>
      <c r="J315" s="519">
        <v>0</v>
      </c>
      <c r="K315" s="519">
        <v>75000</v>
      </c>
      <c r="L315" s="519">
        <v>0</v>
      </c>
      <c r="M315" s="519">
        <v>0</v>
      </c>
      <c r="N315" s="519">
        <v>0</v>
      </c>
      <c r="O315" s="519">
        <v>0</v>
      </c>
      <c r="P315" s="519">
        <v>0</v>
      </c>
      <c r="Q315" s="519">
        <v>0</v>
      </c>
      <c r="R315" s="519">
        <v>0</v>
      </c>
      <c r="S315" s="519">
        <v>0</v>
      </c>
    </row>
    <row r="316" spans="1:19" ht="14.25" customHeight="1">
      <c r="A316" s="488" t="s">
        <v>5</v>
      </c>
      <c r="B316" s="488" t="s">
        <v>101</v>
      </c>
      <c r="C316" s="489" t="s">
        <v>7</v>
      </c>
      <c r="D316" s="490"/>
      <c r="E316" s="491"/>
      <c r="F316" s="492" t="s">
        <v>307</v>
      </c>
      <c r="G316" s="488" t="s">
        <v>308</v>
      </c>
      <c r="H316" s="488"/>
      <c r="I316" s="488"/>
      <c r="J316" s="488"/>
      <c r="K316" s="488"/>
      <c r="L316" s="488"/>
      <c r="M316" s="488"/>
      <c r="N316" s="488"/>
      <c r="O316" s="488"/>
      <c r="P316" s="488"/>
      <c r="Q316" s="488"/>
      <c r="R316" s="488"/>
      <c r="S316" s="488"/>
    </row>
    <row r="317" spans="1:19" ht="7.5" customHeight="1">
      <c r="A317" s="488"/>
      <c r="B317" s="488"/>
      <c r="C317" s="489"/>
      <c r="D317" s="493"/>
      <c r="E317" s="494"/>
      <c r="F317" s="492"/>
      <c r="G317" s="488" t="s">
        <v>309</v>
      </c>
      <c r="H317" s="488" t="s">
        <v>105</v>
      </c>
      <c r="I317" s="488"/>
      <c r="J317" s="488"/>
      <c r="K317" s="488"/>
      <c r="L317" s="488"/>
      <c r="M317" s="488"/>
      <c r="N317" s="488"/>
      <c r="O317" s="488"/>
      <c r="P317" s="488" t="s">
        <v>310</v>
      </c>
      <c r="Q317" s="488" t="s">
        <v>105</v>
      </c>
      <c r="R317" s="488"/>
      <c r="S317" s="488"/>
    </row>
    <row r="318" spans="1:19" ht="8.25" customHeight="1">
      <c r="A318" s="488"/>
      <c r="B318" s="488"/>
      <c r="C318" s="489"/>
      <c r="D318" s="493"/>
      <c r="E318" s="494"/>
      <c r="F318" s="492"/>
      <c r="G318" s="488"/>
      <c r="H318" s="488"/>
      <c r="I318" s="488"/>
      <c r="J318" s="488"/>
      <c r="K318" s="488"/>
      <c r="L318" s="488"/>
      <c r="M318" s="488"/>
      <c r="N318" s="488"/>
      <c r="O318" s="488"/>
      <c r="P318" s="488"/>
      <c r="Q318" s="488" t="s">
        <v>311</v>
      </c>
      <c r="R318" s="488" t="s">
        <v>107</v>
      </c>
      <c r="S318" s="488" t="s">
        <v>312</v>
      </c>
    </row>
    <row r="319" spans="1:19" ht="6.75" customHeight="1">
      <c r="A319" s="488"/>
      <c r="B319" s="488"/>
      <c r="C319" s="489"/>
      <c r="D319" s="495" t="s">
        <v>154</v>
      </c>
      <c r="E319" s="496"/>
      <c r="F319" s="492"/>
      <c r="G319" s="488"/>
      <c r="H319" s="488" t="s">
        <v>313</v>
      </c>
      <c r="I319" s="488" t="s">
        <v>105</v>
      </c>
      <c r="J319" s="488"/>
      <c r="K319" s="488" t="s">
        <v>314</v>
      </c>
      <c r="L319" s="488" t="s">
        <v>315</v>
      </c>
      <c r="M319" s="488" t="s">
        <v>316</v>
      </c>
      <c r="N319" s="488" t="s">
        <v>317</v>
      </c>
      <c r="O319" s="488" t="s">
        <v>318</v>
      </c>
      <c r="P319" s="488"/>
      <c r="Q319" s="488"/>
      <c r="R319" s="488"/>
      <c r="S319" s="488"/>
    </row>
    <row r="320" spans="1:19" ht="6.75" customHeight="1">
      <c r="A320" s="488"/>
      <c r="B320" s="488"/>
      <c r="C320" s="489"/>
      <c r="D320" s="493"/>
      <c r="E320" s="494"/>
      <c r="F320" s="492"/>
      <c r="G320" s="488"/>
      <c r="H320" s="488"/>
      <c r="I320" s="488"/>
      <c r="J320" s="488"/>
      <c r="K320" s="488"/>
      <c r="L320" s="488"/>
      <c r="M320" s="488"/>
      <c r="N320" s="488"/>
      <c r="O320" s="488"/>
      <c r="P320" s="488"/>
      <c r="Q320" s="488"/>
      <c r="R320" s="488" t="s">
        <v>319</v>
      </c>
      <c r="S320" s="488"/>
    </row>
    <row r="321" spans="1:19" ht="61.5" customHeight="1">
      <c r="A321" s="488"/>
      <c r="B321" s="488"/>
      <c r="C321" s="489"/>
      <c r="D321" s="497"/>
      <c r="E321" s="498"/>
      <c r="F321" s="492"/>
      <c r="G321" s="488"/>
      <c r="H321" s="488"/>
      <c r="I321" s="499" t="s">
        <v>320</v>
      </c>
      <c r="J321" s="499" t="s">
        <v>321</v>
      </c>
      <c r="K321" s="488"/>
      <c r="L321" s="488"/>
      <c r="M321" s="488"/>
      <c r="N321" s="488"/>
      <c r="O321" s="488"/>
      <c r="P321" s="488"/>
      <c r="Q321" s="488"/>
      <c r="R321" s="488"/>
      <c r="S321" s="488"/>
    </row>
    <row r="322" spans="1:19" ht="12.75" customHeight="1" thickBot="1">
      <c r="A322" s="500" t="s">
        <v>258</v>
      </c>
      <c r="B322" s="500" t="s">
        <v>259</v>
      </c>
      <c r="C322" s="500" t="s">
        <v>260</v>
      </c>
      <c r="D322" s="501">
        <v>4</v>
      </c>
      <c r="E322" s="502"/>
      <c r="F322" s="500" t="s">
        <v>262</v>
      </c>
      <c r="G322" s="500" t="s">
        <v>263</v>
      </c>
      <c r="H322" s="500" t="s">
        <v>264</v>
      </c>
      <c r="I322" s="500" t="s">
        <v>265</v>
      </c>
      <c r="J322" s="500" t="s">
        <v>322</v>
      </c>
      <c r="K322" s="500" t="s">
        <v>323</v>
      </c>
      <c r="L322" s="500" t="s">
        <v>324</v>
      </c>
      <c r="M322" s="500" t="s">
        <v>325</v>
      </c>
      <c r="N322" s="500" t="s">
        <v>326</v>
      </c>
      <c r="O322" s="500" t="s">
        <v>327</v>
      </c>
      <c r="P322" s="500" t="s">
        <v>328</v>
      </c>
      <c r="Q322" s="500" t="s">
        <v>329</v>
      </c>
      <c r="R322" s="503" t="s">
        <v>330</v>
      </c>
      <c r="S322" s="500" t="s">
        <v>331</v>
      </c>
    </row>
    <row r="323" spans="1:19" ht="14.25" customHeight="1" thickBot="1">
      <c r="A323" s="520"/>
      <c r="B323" s="520"/>
      <c r="C323" s="520">
        <v>6230</v>
      </c>
      <c r="D323" s="521" t="s">
        <v>410</v>
      </c>
      <c r="E323" s="522" t="s">
        <v>332</v>
      </c>
      <c r="F323" s="523">
        <v>0</v>
      </c>
      <c r="G323" s="523">
        <v>0</v>
      </c>
      <c r="H323" s="523">
        <v>0</v>
      </c>
      <c r="I323" s="523">
        <v>0</v>
      </c>
      <c r="J323" s="523">
        <v>0</v>
      </c>
      <c r="K323" s="523">
        <v>0</v>
      </c>
      <c r="L323" s="523">
        <v>0</v>
      </c>
      <c r="M323" s="523">
        <v>0</v>
      </c>
      <c r="N323" s="523">
        <v>0</v>
      </c>
      <c r="O323" s="523">
        <v>0</v>
      </c>
      <c r="P323" s="523">
        <v>0</v>
      </c>
      <c r="Q323" s="523">
        <v>0</v>
      </c>
      <c r="R323" s="523">
        <v>0</v>
      </c>
      <c r="S323" s="523">
        <v>0</v>
      </c>
    </row>
    <row r="324" spans="1:19" ht="14.25" customHeight="1" thickBot="1">
      <c r="A324" s="520"/>
      <c r="B324" s="520"/>
      <c r="C324" s="520"/>
      <c r="D324" s="521"/>
      <c r="E324" s="518" t="s">
        <v>333</v>
      </c>
      <c r="F324" s="519">
        <v>0</v>
      </c>
      <c r="G324" s="519">
        <v>0</v>
      </c>
      <c r="H324" s="519">
        <v>0</v>
      </c>
      <c r="I324" s="519">
        <v>0</v>
      </c>
      <c r="J324" s="519">
        <v>0</v>
      </c>
      <c r="K324" s="519">
        <v>0</v>
      </c>
      <c r="L324" s="519">
        <v>0</v>
      </c>
      <c r="M324" s="519">
        <v>0</v>
      </c>
      <c r="N324" s="519">
        <v>0</v>
      </c>
      <c r="O324" s="519">
        <v>0</v>
      </c>
      <c r="P324" s="519">
        <v>0</v>
      </c>
      <c r="Q324" s="519">
        <v>0</v>
      </c>
      <c r="R324" s="519">
        <v>0</v>
      </c>
      <c r="S324" s="519">
        <v>0</v>
      </c>
    </row>
    <row r="325" spans="1:19" ht="14.25" customHeight="1" thickBot="1">
      <c r="A325" s="520"/>
      <c r="B325" s="520"/>
      <c r="C325" s="520"/>
      <c r="D325" s="521"/>
      <c r="E325" s="518" t="s">
        <v>334</v>
      </c>
      <c r="F325" s="519">
        <v>50000</v>
      </c>
      <c r="G325" s="519">
        <v>0</v>
      </c>
      <c r="H325" s="519">
        <v>0</v>
      </c>
      <c r="I325" s="519">
        <v>0</v>
      </c>
      <c r="J325" s="519">
        <v>0</v>
      </c>
      <c r="K325" s="519">
        <v>0</v>
      </c>
      <c r="L325" s="519">
        <v>0</v>
      </c>
      <c r="M325" s="519">
        <v>0</v>
      </c>
      <c r="N325" s="519">
        <v>0</v>
      </c>
      <c r="O325" s="519">
        <v>0</v>
      </c>
      <c r="P325" s="519">
        <v>50000</v>
      </c>
      <c r="Q325" s="519">
        <v>50000</v>
      </c>
      <c r="R325" s="519">
        <v>0</v>
      </c>
      <c r="S325" s="519">
        <v>0</v>
      </c>
    </row>
    <row r="326" spans="1:19" ht="17.25" customHeight="1" thickBot="1">
      <c r="A326" s="520"/>
      <c r="B326" s="520"/>
      <c r="C326" s="520"/>
      <c r="D326" s="521"/>
      <c r="E326" s="518" t="s">
        <v>335</v>
      </c>
      <c r="F326" s="519">
        <v>50000</v>
      </c>
      <c r="G326" s="519">
        <v>0</v>
      </c>
      <c r="H326" s="519">
        <v>0</v>
      </c>
      <c r="I326" s="519">
        <v>0</v>
      </c>
      <c r="J326" s="519">
        <v>0</v>
      </c>
      <c r="K326" s="519">
        <v>0</v>
      </c>
      <c r="L326" s="519">
        <v>0</v>
      </c>
      <c r="M326" s="519">
        <v>0</v>
      </c>
      <c r="N326" s="519">
        <v>0</v>
      </c>
      <c r="O326" s="519">
        <v>0</v>
      </c>
      <c r="P326" s="519">
        <v>50000</v>
      </c>
      <c r="Q326" s="519">
        <v>50000</v>
      </c>
      <c r="R326" s="519">
        <v>0</v>
      </c>
      <c r="S326" s="519">
        <v>0</v>
      </c>
    </row>
    <row r="327" spans="1:19" ht="14.25" customHeight="1" thickBot="1">
      <c r="A327" s="520"/>
      <c r="B327" s="520">
        <v>90095</v>
      </c>
      <c r="C327" s="521" t="s">
        <v>271</v>
      </c>
      <c r="D327" s="521"/>
      <c r="E327" s="522" t="s">
        <v>332</v>
      </c>
      <c r="F327" s="523">
        <v>284350</v>
      </c>
      <c r="G327" s="523">
        <v>284350</v>
      </c>
      <c r="H327" s="523">
        <v>255350</v>
      </c>
      <c r="I327" s="523">
        <v>138350</v>
      </c>
      <c r="J327" s="523">
        <v>117000</v>
      </c>
      <c r="K327" s="523">
        <v>25000</v>
      </c>
      <c r="L327" s="523">
        <v>4000</v>
      </c>
      <c r="M327" s="523">
        <v>0</v>
      </c>
      <c r="N327" s="523">
        <v>0</v>
      </c>
      <c r="O327" s="523">
        <v>0</v>
      </c>
      <c r="P327" s="523">
        <v>0</v>
      </c>
      <c r="Q327" s="523">
        <v>0</v>
      </c>
      <c r="R327" s="523">
        <v>0</v>
      </c>
      <c r="S327" s="523">
        <v>0</v>
      </c>
    </row>
    <row r="328" spans="1:19" ht="14.25" customHeight="1" thickBot="1">
      <c r="A328" s="520"/>
      <c r="B328" s="520"/>
      <c r="C328" s="521"/>
      <c r="D328" s="521"/>
      <c r="E328" s="518" t="s">
        <v>333</v>
      </c>
      <c r="F328" s="519">
        <v>-7450</v>
      </c>
      <c r="G328" s="519">
        <v>-7450</v>
      </c>
      <c r="H328" s="519">
        <v>-7450</v>
      </c>
      <c r="I328" s="519">
        <v>-7450</v>
      </c>
      <c r="J328" s="519">
        <v>0</v>
      </c>
      <c r="K328" s="519">
        <v>0</v>
      </c>
      <c r="L328" s="519">
        <v>0</v>
      </c>
      <c r="M328" s="519">
        <v>0</v>
      </c>
      <c r="N328" s="519">
        <v>0</v>
      </c>
      <c r="O328" s="519">
        <v>0</v>
      </c>
      <c r="P328" s="519">
        <v>0</v>
      </c>
      <c r="Q328" s="519">
        <v>0</v>
      </c>
      <c r="R328" s="519">
        <v>0</v>
      </c>
      <c r="S328" s="519">
        <v>0</v>
      </c>
    </row>
    <row r="329" spans="1:19" ht="14.25" customHeight="1" thickBot="1">
      <c r="A329" s="520"/>
      <c r="B329" s="520"/>
      <c r="C329" s="521"/>
      <c r="D329" s="521"/>
      <c r="E329" s="518" t="s">
        <v>334</v>
      </c>
      <c r="F329" s="519">
        <v>2000</v>
      </c>
      <c r="G329" s="519">
        <v>2000</v>
      </c>
      <c r="H329" s="519">
        <v>2000</v>
      </c>
      <c r="I329" s="519">
        <v>2000</v>
      </c>
      <c r="J329" s="519">
        <v>0</v>
      </c>
      <c r="K329" s="519">
        <v>0</v>
      </c>
      <c r="L329" s="519">
        <v>0</v>
      </c>
      <c r="M329" s="519">
        <v>0</v>
      </c>
      <c r="N329" s="519">
        <v>0</v>
      </c>
      <c r="O329" s="519">
        <v>0</v>
      </c>
      <c r="P329" s="519">
        <v>0</v>
      </c>
      <c r="Q329" s="519">
        <v>0</v>
      </c>
      <c r="R329" s="519">
        <v>0</v>
      </c>
      <c r="S329" s="519">
        <v>0</v>
      </c>
    </row>
    <row r="330" spans="1:19" ht="14.25" customHeight="1" thickBot="1">
      <c r="A330" s="520"/>
      <c r="B330" s="520"/>
      <c r="C330" s="521"/>
      <c r="D330" s="521"/>
      <c r="E330" s="518" t="s">
        <v>335</v>
      </c>
      <c r="F330" s="519">
        <v>278900</v>
      </c>
      <c r="G330" s="519">
        <v>278900</v>
      </c>
      <c r="H330" s="519">
        <v>249900</v>
      </c>
      <c r="I330" s="519">
        <v>132900</v>
      </c>
      <c r="J330" s="519">
        <v>117000</v>
      </c>
      <c r="K330" s="519">
        <v>25000</v>
      </c>
      <c r="L330" s="519">
        <v>4000</v>
      </c>
      <c r="M330" s="519">
        <v>0</v>
      </c>
      <c r="N330" s="519">
        <v>0</v>
      </c>
      <c r="O330" s="519">
        <v>0</v>
      </c>
      <c r="P330" s="519">
        <v>0</v>
      </c>
      <c r="Q330" s="519">
        <v>0</v>
      </c>
      <c r="R330" s="519">
        <v>0</v>
      </c>
      <c r="S330" s="519">
        <v>0</v>
      </c>
    </row>
    <row r="331" spans="1:19" ht="14.25" customHeight="1" thickBot="1">
      <c r="A331" s="520"/>
      <c r="B331" s="520"/>
      <c r="C331" s="520">
        <v>4040</v>
      </c>
      <c r="D331" s="521" t="s">
        <v>401</v>
      </c>
      <c r="E331" s="522" t="s">
        <v>332</v>
      </c>
      <c r="F331" s="523">
        <v>15450</v>
      </c>
      <c r="G331" s="523">
        <v>15450</v>
      </c>
      <c r="H331" s="523">
        <v>15450</v>
      </c>
      <c r="I331" s="523">
        <v>15450</v>
      </c>
      <c r="J331" s="523">
        <v>0</v>
      </c>
      <c r="K331" s="523">
        <v>0</v>
      </c>
      <c r="L331" s="523">
        <v>0</v>
      </c>
      <c r="M331" s="523">
        <v>0</v>
      </c>
      <c r="N331" s="523">
        <v>0</v>
      </c>
      <c r="O331" s="523">
        <v>0</v>
      </c>
      <c r="P331" s="523">
        <v>0</v>
      </c>
      <c r="Q331" s="523">
        <v>0</v>
      </c>
      <c r="R331" s="523">
        <v>0</v>
      </c>
      <c r="S331" s="523">
        <v>0</v>
      </c>
    </row>
    <row r="332" spans="1:19" ht="14.25" customHeight="1" thickBot="1">
      <c r="A332" s="520"/>
      <c r="B332" s="520"/>
      <c r="C332" s="520"/>
      <c r="D332" s="521"/>
      <c r="E332" s="518" t="s">
        <v>333</v>
      </c>
      <c r="F332" s="519">
        <v>-7450</v>
      </c>
      <c r="G332" s="519">
        <v>-7450</v>
      </c>
      <c r="H332" s="519">
        <v>-7450</v>
      </c>
      <c r="I332" s="519">
        <v>-7450</v>
      </c>
      <c r="J332" s="519">
        <v>0</v>
      </c>
      <c r="K332" s="519">
        <v>0</v>
      </c>
      <c r="L332" s="519">
        <v>0</v>
      </c>
      <c r="M332" s="519">
        <v>0</v>
      </c>
      <c r="N332" s="519">
        <v>0</v>
      </c>
      <c r="O332" s="519">
        <v>0</v>
      </c>
      <c r="P332" s="519">
        <v>0</v>
      </c>
      <c r="Q332" s="519">
        <v>0</v>
      </c>
      <c r="R332" s="519">
        <v>0</v>
      </c>
      <c r="S332" s="519">
        <v>0</v>
      </c>
    </row>
    <row r="333" spans="1:19" ht="14.25" customHeight="1" thickBot="1">
      <c r="A333" s="520"/>
      <c r="B333" s="520"/>
      <c r="C333" s="520"/>
      <c r="D333" s="521"/>
      <c r="E333" s="518" t="s">
        <v>334</v>
      </c>
      <c r="F333" s="519">
        <v>0</v>
      </c>
      <c r="G333" s="519">
        <v>0</v>
      </c>
      <c r="H333" s="519">
        <v>0</v>
      </c>
      <c r="I333" s="519">
        <v>0</v>
      </c>
      <c r="J333" s="519">
        <v>0</v>
      </c>
      <c r="K333" s="519">
        <v>0</v>
      </c>
      <c r="L333" s="519">
        <v>0</v>
      </c>
      <c r="M333" s="519">
        <v>0</v>
      </c>
      <c r="N333" s="519">
        <v>0</v>
      </c>
      <c r="O333" s="519">
        <v>0</v>
      </c>
      <c r="P333" s="519">
        <v>0</v>
      </c>
      <c r="Q333" s="519">
        <v>0</v>
      </c>
      <c r="R333" s="519">
        <v>0</v>
      </c>
      <c r="S333" s="519">
        <v>0</v>
      </c>
    </row>
    <row r="334" spans="1:19" ht="14.25" customHeight="1" thickBot="1">
      <c r="A334" s="520"/>
      <c r="B334" s="520"/>
      <c r="C334" s="520"/>
      <c r="D334" s="521"/>
      <c r="E334" s="518" t="s">
        <v>335</v>
      </c>
      <c r="F334" s="519">
        <v>8000</v>
      </c>
      <c r="G334" s="519">
        <v>8000</v>
      </c>
      <c r="H334" s="519">
        <v>8000</v>
      </c>
      <c r="I334" s="519">
        <v>8000</v>
      </c>
      <c r="J334" s="519">
        <v>0</v>
      </c>
      <c r="K334" s="519">
        <v>0</v>
      </c>
      <c r="L334" s="519">
        <v>0</v>
      </c>
      <c r="M334" s="519">
        <v>0</v>
      </c>
      <c r="N334" s="519">
        <v>0</v>
      </c>
      <c r="O334" s="519">
        <v>0</v>
      </c>
      <c r="P334" s="519">
        <v>0</v>
      </c>
      <c r="Q334" s="519">
        <v>0</v>
      </c>
      <c r="R334" s="519">
        <v>0</v>
      </c>
      <c r="S334" s="519">
        <v>0</v>
      </c>
    </row>
    <row r="335" spans="1:19" ht="14.25" customHeight="1" thickBot="1">
      <c r="A335" s="520"/>
      <c r="B335" s="520"/>
      <c r="C335" s="520">
        <v>4110</v>
      </c>
      <c r="D335" s="521" t="s">
        <v>342</v>
      </c>
      <c r="E335" s="522" t="s">
        <v>332</v>
      </c>
      <c r="F335" s="523">
        <v>17900</v>
      </c>
      <c r="G335" s="523">
        <v>17900</v>
      </c>
      <c r="H335" s="523">
        <v>17900</v>
      </c>
      <c r="I335" s="523">
        <v>17900</v>
      </c>
      <c r="J335" s="523">
        <v>0</v>
      </c>
      <c r="K335" s="523">
        <v>0</v>
      </c>
      <c r="L335" s="523">
        <v>0</v>
      </c>
      <c r="M335" s="523">
        <v>0</v>
      </c>
      <c r="N335" s="523">
        <v>0</v>
      </c>
      <c r="O335" s="523">
        <v>0</v>
      </c>
      <c r="P335" s="523">
        <v>0</v>
      </c>
      <c r="Q335" s="523">
        <v>0</v>
      </c>
      <c r="R335" s="523">
        <v>0</v>
      </c>
      <c r="S335" s="523">
        <v>0</v>
      </c>
    </row>
    <row r="336" spans="1:19" ht="14.25" customHeight="1" thickBot="1">
      <c r="A336" s="520"/>
      <c r="B336" s="520"/>
      <c r="C336" s="520"/>
      <c r="D336" s="521"/>
      <c r="E336" s="518" t="s">
        <v>333</v>
      </c>
      <c r="F336" s="519">
        <v>0</v>
      </c>
      <c r="G336" s="519">
        <v>0</v>
      </c>
      <c r="H336" s="519">
        <v>0</v>
      </c>
      <c r="I336" s="519">
        <v>0</v>
      </c>
      <c r="J336" s="519">
        <v>0</v>
      </c>
      <c r="K336" s="519">
        <v>0</v>
      </c>
      <c r="L336" s="519">
        <v>0</v>
      </c>
      <c r="M336" s="519">
        <v>0</v>
      </c>
      <c r="N336" s="519">
        <v>0</v>
      </c>
      <c r="O336" s="519">
        <v>0</v>
      </c>
      <c r="P336" s="519">
        <v>0</v>
      </c>
      <c r="Q336" s="519">
        <v>0</v>
      </c>
      <c r="R336" s="519">
        <v>0</v>
      </c>
      <c r="S336" s="519">
        <v>0</v>
      </c>
    </row>
    <row r="337" spans="1:19" ht="14.25" customHeight="1" thickBot="1">
      <c r="A337" s="520"/>
      <c r="B337" s="520"/>
      <c r="C337" s="520"/>
      <c r="D337" s="521"/>
      <c r="E337" s="518" t="s">
        <v>334</v>
      </c>
      <c r="F337" s="519">
        <v>2000</v>
      </c>
      <c r="G337" s="519">
        <v>2000</v>
      </c>
      <c r="H337" s="519">
        <v>2000</v>
      </c>
      <c r="I337" s="519">
        <v>2000</v>
      </c>
      <c r="J337" s="519">
        <v>0</v>
      </c>
      <c r="K337" s="519">
        <v>0</v>
      </c>
      <c r="L337" s="519">
        <v>0</v>
      </c>
      <c r="M337" s="519">
        <v>0</v>
      </c>
      <c r="N337" s="519">
        <v>0</v>
      </c>
      <c r="O337" s="519">
        <v>0</v>
      </c>
      <c r="P337" s="519">
        <v>0</v>
      </c>
      <c r="Q337" s="519">
        <v>0</v>
      </c>
      <c r="R337" s="519">
        <v>0</v>
      </c>
      <c r="S337" s="519">
        <v>0</v>
      </c>
    </row>
    <row r="338" spans="1:19" ht="14.25" customHeight="1">
      <c r="A338" s="520"/>
      <c r="B338" s="520"/>
      <c r="C338" s="520"/>
      <c r="D338" s="521"/>
      <c r="E338" s="518" t="s">
        <v>335</v>
      </c>
      <c r="F338" s="519">
        <v>19900</v>
      </c>
      <c r="G338" s="519">
        <v>19900</v>
      </c>
      <c r="H338" s="519">
        <v>19900</v>
      </c>
      <c r="I338" s="519">
        <v>19900</v>
      </c>
      <c r="J338" s="519">
        <v>0</v>
      </c>
      <c r="K338" s="519">
        <v>0</v>
      </c>
      <c r="L338" s="519">
        <v>0</v>
      </c>
      <c r="M338" s="519">
        <v>0</v>
      </c>
      <c r="N338" s="519">
        <v>0</v>
      </c>
      <c r="O338" s="519">
        <v>0</v>
      </c>
      <c r="P338" s="519">
        <v>0</v>
      </c>
      <c r="Q338" s="519">
        <v>0</v>
      </c>
      <c r="R338" s="519">
        <v>0</v>
      </c>
      <c r="S338" s="519">
        <v>0</v>
      </c>
    </row>
    <row r="339" spans="1:19" ht="14.25" customHeight="1">
      <c r="A339" s="516">
        <v>921</v>
      </c>
      <c r="B339" s="516"/>
      <c r="C339" s="517" t="s">
        <v>295</v>
      </c>
      <c r="D339" s="517"/>
      <c r="E339" s="518" t="s">
        <v>332</v>
      </c>
      <c r="F339" s="519">
        <v>1966245</v>
      </c>
      <c r="G339" s="519">
        <v>844582</v>
      </c>
      <c r="H339" s="519">
        <v>0</v>
      </c>
      <c r="I339" s="519">
        <v>0</v>
      </c>
      <c r="J339" s="519">
        <v>0</v>
      </c>
      <c r="K339" s="519">
        <v>844582</v>
      </c>
      <c r="L339" s="519">
        <v>0</v>
      </c>
      <c r="M339" s="519">
        <v>0</v>
      </c>
      <c r="N339" s="519">
        <v>0</v>
      </c>
      <c r="O339" s="519">
        <v>0</v>
      </c>
      <c r="P339" s="519">
        <v>1121663</v>
      </c>
      <c r="Q339" s="519">
        <v>1121663</v>
      </c>
      <c r="R339" s="519">
        <v>1121663</v>
      </c>
      <c r="S339" s="519">
        <v>0</v>
      </c>
    </row>
    <row r="340" spans="1:19" ht="14.25" customHeight="1">
      <c r="A340" s="516"/>
      <c r="B340" s="516"/>
      <c r="C340" s="517"/>
      <c r="D340" s="517"/>
      <c r="E340" s="518" t="s">
        <v>333</v>
      </c>
      <c r="F340" s="519">
        <v>0</v>
      </c>
      <c r="G340" s="519">
        <v>0</v>
      </c>
      <c r="H340" s="519">
        <v>0</v>
      </c>
      <c r="I340" s="519">
        <v>0</v>
      </c>
      <c r="J340" s="519">
        <v>0</v>
      </c>
      <c r="K340" s="519">
        <v>0</v>
      </c>
      <c r="L340" s="519">
        <v>0</v>
      </c>
      <c r="M340" s="519">
        <v>0</v>
      </c>
      <c r="N340" s="519">
        <v>0</v>
      </c>
      <c r="O340" s="519">
        <v>0</v>
      </c>
      <c r="P340" s="519">
        <v>0</v>
      </c>
      <c r="Q340" s="519">
        <v>0</v>
      </c>
      <c r="R340" s="519">
        <v>0</v>
      </c>
      <c r="S340" s="519">
        <v>0</v>
      </c>
    </row>
    <row r="341" spans="1:19" ht="14.25" customHeight="1">
      <c r="A341" s="516"/>
      <c r="B341" s="516"/>
      <c r="C341" s="517"/>
      <c r="D341" s="517"/>
      <c r="E341" s="518" t="s">
        <v>334</v>
      </c>
      <c r="F341" s="519">
        <v>16000</v>
      </c>
      <c r="G341" s="519">
        <v>16000</v>
      </c>
      <c r="H341" s="519">
        <v>0</v>
      </c>
      <c r="I341" s="519">
        <v>0</v>
      </c>
      <c r="J341" s="519">
        <v>0</v>
      </c>
      <c r="K341" s="519">
        <v>16000</v>
      </c>
      <c r="L341" s="519">
        <v>0</v>
      </c>
      <c r="M341" s="519">
        <v>0</v>
      </c>
      <c r="N341" s="519">
        <v>0</v>
      </c>
      <c r="O341" s="519">
        <v>0</v>
      </c>
      <c r="P341" s="519">
        <v>0</v>
      </c>
      <c r="Q341" s="519">
        <v>0</v>
      </c>
      <c r="R341" s="519">
        <v>0</v>
      </c>
      <c r="S341" s="519">
        <v>0</v>
      </c>
    </row>
    <row r="342" spans="1:19" ht="14.25" customHeight="1" thickBot="1">
      <c r="A342" s="516"/>
      <c r="B342" s="516"/>
      <c r="C342" s="517"/>
      <c r="D342" s="517"/>
      <c r="E342" s="518" t="s">
        <v>335</v>
      </c>
      <c r="F342" s="519">
        <v>1982245</v>
      </c>
      <c r="G342" s="519">
        <v>860582</v>
      </c>
      <c r="H342" s="519">
        <v>0</v>
      </c>
      <c r="I342" s="519">
        <v>0</v>
      </c>
      <c r="J342" s="519">
        <v>0</v>
      </c>
      <c r="K342" s="519">
        <v>860582</v>
      </c>
      <c r="L342" s="519">
        <v>0</v>
      </c>
      <c r="M342" s="519">
        <v>0</v>
      </c>
      <c r="N342" s="519">
        <v>0</v>
      </c>
      <c r="O342" s="519">
        <v>0</v>
      </c>
      <c r="P342" s="519">
        <v>1121663</v>
      </c>
      <c r="Q342" s="519">
        <v>1121663</v>
      </c>
      <c r="R342" s="519">
        <v>1121663</v>
      </c>
      <c r="S342" s="519">
        <v>0</v>
      </c>
    </row>
    <row r="343" spans="1:19" ht="14.25" customHeight="1" thickBot="1">
      <c r="A343" s="520"/>
      <c r="B343" s="520">
        <v>92109</v>
      </c>
      <c r="C343" s="521" t="s">
        <v>296</v>
      </c>
      <c r="D343" s="521"/>
      <c r="E343" s="522" t="s">
        <v>332</v>
      </c>
      <c r="F343" s="523">
        <v>1838663</v>
      </c>
      <c r="G343" s="523">
        <v>717000</v>
      </c>
      <c r="H343" s="523">
        <v>0</v>
      </c>
      <c r="I343" s="523">
        <v>0</v>
      </c>
      <c r="J343" s="523">
        <v>0</v>
      </c>
      <c r="K343" s="523">
        <v>717000</v>
      </c>
      <c r="L343" s="523">
        <v>0</v>
      </c>
      <c r="M343" s="523">
        <v>0</v>
      </c>
      <c r="N343" s="523">
        <v>0</v>
      </c>
      <c r="O343" s="523">
        <v>0</v>
      </c>
      <c r="P343" s="523">
        <v>1121663</v>
      </c>
      <c r="Q343" s="523">
        <v>1121663</v>
      </c>
      <c r="R343" s="523">
        <v>1121663</v>
      </c>
      <c r="S343" s="523">
        <v>0</v>
      </c>
    </row>
    <row r="344" spans="1:19" ht="14.25" customHeight="1" thickBot="1">
      <c r="A344" s="520"/>
      <c r="B344" s="520"/>
      <c r="C344" s="521"/>
      <c r="D344" s="521"/>
      <c r="E344" s="518" t="s">
        <v>333</v>
      </c>
      <c r="F344" s="519">
        <v>0</v>
      </c>
      <c r="G344" s="519">
        <v>0</v>
      </c>
      <c r="H344" s="519">
        <v>0</v>
      </c>
      <c r="I344" s="519">
        <v>0</v>
      </c>
      <c r="J344" s="519">
        <v>0</v>
      </c>
      <c r="K344" s="519">
        <v>0</v>
      </c>
      <c r="L344" s="519">
        <v>0</v>
      </c>
      <c r="M344" s="519">
        <v>0</v>
      </c>
      <c r="N344" s="519">
        <v>0</v>
      </c>
      <c r="O344" s="519">
        <v>0</v>
      </c>
      <c r="P344" s="519">
        <v>0</v>
      </c>
      <c r="Q344" s="519">
        <v>0</v>
      </c>
      <c r="R344" s="519">
        <v>0</v>
      </c>
      <c r="S344" s="519">
        <v>0</v>
      </c>
    </row>
    <row r="345" spans="1:19" ht="14.25" customHeight="1" thickBot="1">
      <c r="A345" s="520"/>
      <c r="B345" s="520"/>
      <c r="C345" s="521"/>
      <c r="D345" s="521"/>
      <c r="E345" s="518" t="s">
        <v>334</v>
      </c>
      <c r="F345" s="519">
        <v>16000</v>
      </c>
      <c r="G345" s="519">
        <v>16000</v>
      </c>
      <c r="H345" s="519">
        <v>0</v>
      </c>
      <c r="I345" s="519">
        <v>0</v>
      </c>
      <c r="J345" s="519">
        <v>0</v>
      </c>
      <c r="K345" s="519">
        <v>16000</v>
      </c>
      <c r="L345" s="519">
        <v>0</v>
      </c>
      <c r="M345" s="519">
        <v>0</v>
      </c>
      <c r="N345" s="519">
        <v>0</v>
      </c>
      <c r="O345" s="519">
        <v>0</v>
      </c>
      <c r="P345" s="519">
        <v>0</v>
      </c>
      <c r="Q345" s="519">
        <v>0</v>
      </c>
      <c r="R345" s="519">
        <v>0</v>
      </c>
      <c r="S345" s="519">
        <v>0</v>
      </c>
    </row>
    <row r="346" spans="1:19" ht="14.25" customHeight="1" thickBot="1">
      <c r="A346" s="520"/>
      <c r="B346" s="520"/>
      <c r="C346" s="521"/>
      <c r="D346" s="521"/>
      <c r="E346" s="518" t="s">
        <v>335</v>
      </c>
      <c r="F346" s="519">
        <v>1854663</v>
      </c>
      <c r="G346" s="519">
        <v>733000</v>
      </c>
      <c r="H346" s="519">
        <v>0</v>
      </c>
      <c r="I346" s="519">
        <v>0</v>
      </c>
      <c r="J346" s="519">
        <v>0</v>
      </c>
      <c r="K346" s="519">
        <v>733000</v>
      </c>
      <c r="L346" s="519">
        <v>0</v>
      </c>
      <c r="M346" s="519">
        <v>0</v>
      </c>
      <c r="N346" s="519">
        <v>0</v>
      </c>
      <c r="O346" s="519">
        <v>0</v>
      </c>
      <c r="P346" s="519">
        <v>1121663</v>
      </c>
      <c r="Q346" s="519">
        <v>1121663</v>
      </c>
      <c r="R346" s="519">
        <v>1121663</v>
      </c>
      <c r="S346" s="519">
        <v>0</v>
      </c>
    </row>
    <row r="347" spans="1:19" ht="14.25" customHeight="1" thickBot="1">
      <c r="A347" s="520"/>
      <c r="B347" s="520"/>
      <c r="C347" s="520">
        <v>2480</v>
      </c>
      <c r="D347" s="521" t="s">
        <v>411</v>
      </c>
      <c r="E347" s="522" t="s">
        <v>332</v>
      </c>
      <c r="F347" s="523">
        <v>700000</v>
      </c>
      <c r="G347" s="523">
        <v>700000</v>
      </c>
      <c r="H347" s="523">
        <v>0</v>
      </c>
      <c r="I347" s="523">
        <v>0</v>
      </c>
      <c r="J347" s="523">
        <v>0</v>
      </c>
      <c r="K347" s="523">
        <v>700000</v>
      </c>
      <c r="L347" s="523">
        <v>0</v>
      </c>
      <c r="M347" s="523">
        <v>0</v>
      </c>
      <c r="N347" s="523">
        <v>0</v>
      </c>
      <c r="O347" s="523">
        <v>0</v>
      </c>
      <c r="P347" s="523">
        <v>0</v>
      </c>
      <c r="Q347" s="523">
        <v>0</v>
      </c>
      <c r="R347" s="523">
        <v>0</v>
      </c>
      <c r="S347" s="523">
        <v>0</v>
      </c>
    </row>
    <row r="348" spans="1:19" ht="14.25" customHeight="1" thickBot="1">
      <c r="A348" s="520"/>
      <c r="B348" s="520"/>
      <c r="C348" s="520"/>
      <c r="D348" s="521"/>
      <c r="E348" s="518" t="s">
        <v>333</v>
      </c>
      <c r="F348" s="519">
        <v>0</v>
      </c>
      <c r="G348" s="519">
        <v>0</v>
      </c>
      <c r="H348" s="519">
        <v>0</v>
      </c>
      <c r="I348" s="519">
        <v>0</v>
      </c>
      <c r="J348" s="519">
        <v>0</v>
      </c>
      <c r="K348" s="519">
        <v>0</v>
      </c>
      <c r="L348" s="519">
        <v>0</v>
      </c>
      <c r="M348" s="519">
        <v>0</v>
      </c>
      <c r="N348" s="519">
        <v>0</v>
      </c>
      <c r="O348" s="519">
        <v>0</v>
      </c>
      <c r="P348" s="519">
        <v>0</v>
      </c>
      <c r="Q348" s="519">
        <v>0</v>
      </c>
      <c r="R348" s="519">
        <v>0</v>
      </c>
      <c r="S348" s="519">
        <v>0</v>
      </c>
    </row>
    <row r="349" spans="1:19" ht="14.25" customHeight="1" thickBot="1">
      <c r="A349" s="520"/>
      <c r="B349" s="520"/>
      <c r="C349" s="520"/>
      <c r="D349" s="521"/>
      <c r="E349" s="518" t="s">
        <v>334</v>
      </c>
      <c r="F349" s="519">
        <v>8000</v>
      </c>
      <c r="G349" s="519">
        <v>8000</v>
      </c>
      <c r="H349" s="519">
        <v>0</v>
      </c>
      <c r="I349" s="519">
        <v>0</v>
      </c>
      <c r="J349" s="519">
        <v>0</v>
      </c>
      <c r="K349" s="519">
        <v>8000</v>
      </c>
      <c r="L349" s="519">
        <v>0</v>
      </c>
      <c r="M349" s="519">
        <v>0</v>
      </c>
      <c r="N349" s="519">
        <v>0</v>
      </c>
      <c r="O349" s="519">
        <v>0</v>
      </c>
      <c r="P349" s="519">
        <v>0</v>
      </c>
      <c r="Q349" s="519">
        <v>0</v>
      </c>
      <c r="R349" s="519">
        <v>0</v>
      </c>
      <c r="S349" s="519">
        <v>0</v>
      </c>
    </row>
    <row r="350" spans="1:19" ht="14.25" customHeight="1" thickBot="1">
      <c r="A350" s="520"/>
      <c r="B350" s="520"/>
      <c r="C350" s="520"/>
      <c r="D350" s="521"/>
      <c r="E350" s="518" t="s">
        <v>335</v>
      </c>
      <c r="F350" s="519">
        <v>708000</v>
      </c>
      <c r="G350" s="519">
        <v>708000</v>
      </c>
      <c r="H350" s="519">
        <v>0</v>
      </c>
      <c r="I350" s="519">
        <v>0</v>
      </c>
      <c r="J350" s="519">
        <v>0</v>
      </c>
      <c r="K350" s="519">
        <v>708000</v>
      </c>
      <c r="L350" s="519">
        <v>0</v>
      </c>
      <c r="M350" s="519">
        <v>0</v>
      </c>
      <c r="N350" s="519">
        <v>0</v>
      </c>
      <c r="O350" s="519">
        <v>0</v>
      </c>
      <c r="P350" s="519">
        <v>0</v>
      </c>
      <c r="Q350" s="519">
        <v>0</v>
      </c>
      <c r="R350" s="519">
        <v>0</v>
      </c>
      <c r="S350" s="519">
        <v>0</v>
      </c>
    </row>
    <row r="351" spans="1:19" ht="14.25" customHeight="1" thickBot="1">
      <c r="A351" s="520" t="s">
        <v>351</v>
      </c>
      <c r="B351" s="520"/>
      <c r="C351" s="520">
        <v>2820</v>
      </c>
      <c r="D351" s="521" t="s">
        <v>412</v>
      </c>
      <c r="E351" s="522" t="s">
        <v>332</v>
      </c>
      <c r="F351" s="523">
        <v>17000</v>
      </c>
      <c r="G351" s="523">
        <v>17000</v>
      </c>
      <c r="H351" s="523">
        <v>0</v>
      </c>
      <c r="I351" s="523">
        <v>0</v>
      </c>
      <c r="J351" s="523">
        <v>0</v>
      </c>
      <c r="K351" s="523">
        <v>17000</v>
      </c>
      <c r="L351" s="523">
        <v>0</v>
      </c>
      <c r="M351" s="523">
        <v>0</v>
      </c>
      <c r="N351" s="523">
        <v>0</v>
      </c>
      <c r="O351" s="523">
        <v>0</v>
      </c>
      <c r="P351" s="523">
        <v>0</v>
      </c>
      <c r="Q351" s="523">
        <v>0</v>
      </c>
      <c r="R351" s="523">
        <v>0</v>
      </c>
      <c r="S351" s="523">
        <v>0</v>
      </c>
    </row>
    <row r="352" spans="1:19" ht="14.25" customHeight="1" thickBot="1">
      <c r="A352" s="520"/>
      <c r="B352" s="520"/>
      <c r="C352" s="520"/>
      <c r="D352" s="521"/>
      <c r="E352" s="518" t="s">
        <v>333</v>
      </c>
      <c r="F352" s="519">
        <v>0</v>
      </c>
      <c r="G352" s="519">
        <v>0</v>
      </c>
      <c r="H352" s="519">
        <v>0</v>
      </c>
      <c r="I352" s="519">
        <v>0</v>
      </c>
      <c r="J352" s="519">
        <v>0</v>
      </c>
      <c r="K352" s="519">
        <v>0</v>
      </c>
      <c r="L352" s="519">
        <v>0</v>
      </c>
      <c r="M352" s="519">
        <v>0</v>
      </c>
      <c r="N352" s="519">
        <v>0</v>
      </c>
      <c r="O352" s="519">
        <v>0</v>
      </c>
      <c r="P352" s="519">
        <v>0</v>
      </c>
      <c r="Q352" s="519">
        <v>0</v>
      </c>
      <c r="R352" s="519">
        <v>0</v>
      </c>
      <c r="S352" s="519">
        <v>0</v>
      </c>
    </row>
    <row r="353" spans="1:19" ht="14.25" customHeight="1" thickBot="1">
      <c r="A353" s="520"/>
      <c r="B353" s="520"/>
      <c r="C353" s="520"/>
      <c r="D353" s="521"/>
      <c r="E353" s="518" t="s">
        <v>334</v>
      </c>
      <c r="F353" s="519">
        <v>8000</v>
      </c>
      <c r="G353" s="519">
        <v>8000</v>
      </c>
      <c r="H353" s="519">
        <v>0</v>
      </c>
      <c r="I353" s="519">
        <v>0</v>
      </c>
      <c r="J353" s="519">
        <v>0</v>
      </c>
      <c r="K353" s="519">
        <v>8000</v>
      </c>
      <c r="L353" s="519">
        <v>0</v>
      </c>
      <c r="M353" s="519">
        <v>0</v>
      </c>
      <c r="N353" s="519">
        <v>0</v>
      </c>
      <c r="O353" s="519">
        <v>0</v>
      </c>
      <c r="P353" s="519">
        <v>0</v>
      </c>
      <c r="Q353" s="519">
        <v>0</v>
      </c>
      <c r="R353" s="519">
        <v>0</v>
      </c>
      <c r="S353" s="519">
        <v>0</v>
      </c>
    </row>
    <row r="354" spans="1:19" ht="14.25" customHeight="1">
      <c r="A354" s="520"/>
      <c r="B354" s="520"/>
      <c r="C354" s="520"/>
      <c r="D354" s="521"/>
      <c r="E354" s="518" t="s">
        <v>335</v>
      </c>
      <c r="F354" s="519">
        <v>25000</v>
      </c>
      <c r="G354" s="519">
        <v>25000</v>
      </c>
      <c r="H354" s="519">
        <v>0</v>
      </c>
      <c r="I354" s="519">
        <v>0</v>
      </c>
      <c r="J354" s="519">
        <v>0</v>
      </c>
      <c r="K354" s="519">
        <v>25000</v>
      </c>
      <c r="L354" s="519">
        <v>0</v>
      </c>
      <c r="M354" s="519">
        <v>0</v>
      </c>
      <c r="N354" s="519">
        <v>0</v>
      </c>
      <c r="O354" s="519">
        <v>0</v>
      </c>
      <c r="P354" s="519">
        <v>0</v>
      </c>
      <c r="Q354" s="519">
        <v>0</v>
      </c>
      <c r="R354" s="519">
        <v>0</v>
      </c>
      <c r="S354" s="519">
        <v>0</v>
      </c>
    </row>
    <row r="355" spans="1:19" ht="14.25" customHeight="1">
      <c r="A355" s="525"/>
      <c r="B355" s="526"/>
      <c r="C355" s="526"/>
      <c r="D355" s="526"/>
      <c r="E355" s="527"/>
      <c r="F355" s="527"/>
      <c r="G355" s="524"/>
      <c r="H355" s="524"/>
      <c r="I355" s="524"/>
      <c r="J355" s="524"/>
      <c r="K355" s="524"/>
      <c r="L355" s="524"/>
      <c r="M355" s="524"/>
      <c r="N355" s="524"/>
      <c r="O355" s="524"/>
      <c r="P355" s="524"/>
      <c r="Q355" s="524"/>
      <c r="R355" s="524"/>
      <c r="S355" s="524"/>
    </row>
    <row r="356" spans="1:19" ht="9.75" customHeight="1">
      <c r="A356" s="488" t="s">
        <v>5</v>
      </c>
      <c r="B356" s="488" t="s">
        <v>101</v>
      </c>
      <c r="C356" s="489" t="s">
        <v>7</v>
      </c>
      <c r="D356" s="490"/>
      <c r="E356" s="491"/>
      <c r="F356" s="492" t="s">
        <v>307</v>
      </c>
      <c r="G356" s="488" t="s">
        <v>308</v>
      </c>
      <c r="H356" s="488"/>
      <c r="I356" s="488"/>
      <c r="J356" s="488"/>
      <c r="K356" s="488"/>
      <c r="L356" s="488"/>
      <c r="M356" s="488"/>
      <c r="N356" s="488"/>
      <c r="O356" s="488"/>
      <c r="P356" s="488"/>
      <c r="Q356" s="488"/>
      <c r="R356" s="488"/>
      <c r="S356" s="488"/>
    </row>
    <row r="357" spans="1:19" ht="8.25" customHeight="1">
      <c r="A357" s="488"/>
      <c r="B357" s="488"/>
      <c r="C357" s="489"/>
      <c r="D357" s="493"/>
      <c r="E357" s="494"/>
      <c r="F357" s="492"/>
      <c r="G357" s="488" t="s">
        <v>309</v>
      </c>
      <c r="H357" s="488" t="s">
        <v>105</v>
      </c>
      <c r="I357" s="488"/>
      <c r="J357" s="488"/>
      <c r="K357" s="488"/>
      <c r="L357" s="488"/>
      <c r="M357" s="488"/>
      <c r="N357" s="488"/>
      <c r="O357" s="488"/>
      <c r="P357" s="488" t="s">
        <v>310</v>
      </c>
      <c r="Q357" s="488" t="s">
        <v>105</v>
      </c>
      <c r="R357" s="488"/>
      <c r="S357" s="488"/>
    </row>
    <row r="358" spans="1:19" ht="11.25" customHeight="1">
      <c r="A358" s="488"/>
      <c r="B358" s="488"/>
      <c r="C358" s="489"/>
      <c r="D358" s="493"/>
      <c r="E358" s="494"/>
      <c r="F358" s="492"/>
      <c r="G358" s="488"/>
      <c r="H358" s="488"/>
      <c r="I358" s="488"/>
      <c r="J358" s="488"/>
      <c r="K358" s="488"/>
      <c r="L358" s="488"/>
      <c r="M358" s="488"/>
      <c r="N358" s="488"/>
      <c r="O358" s="488"/>
      <c r="P358" s="488"/>
      <c r="Q358" s="488" t="s">
        <v>311</v>
      </c>
      <c r="R358" s="488" t="s">
        <v>107</v>
      </c>
      <c r="S358" s="488" t="s">
        <v>312</v>
      </c>
    </row>
    <row r="359" spans="1:19" ht="6.75" customHeight="1">
      <c r="A359" s="488"/>
      <c r="B359" s="488"/>
      <c r="C359" s="489"/>
      <c r="D359" s="495" t="s">
        <v>154</v>
      </c>
      <c r="E359" s="496"/>
      <c r="F359" s="492"/>
      <c r="G359" s="488"/>
      <c r="H359" s="488" t="s">
        <v>313</v>
      </c>
      <c r="I359" s="488" t="s">
        <v>105</v>
      </c>
      <c r="J359" s="488"/>
      <c r="K359" s="488" t="s">
        <v>314</v>
      </c>
      <c r="L359" s="488" t="s">
        <v>315</v>
      </c>
      <c r="M359" s="488" t="s">
        <v>316</v>
      </c>
      <c r="N359" s="488" t="s">
        <v>317</v>
      </c>
      <c r="O359" s="488" t="s">
        <v>318</v>
      </c>
      <c r="P359" s="488"/>
      <c r="Q359" s="488"/>
      <c r="R359" s="488"/>
      <c r="S359" s="488"/>
    </row>
    <row r="360" spans="1:19" ht="11.25" customHeight="1">
      <c r="A360" s="488"/>
      <c r="B360" s="488"/>
      <c r="C360" s="489"/>
      <c r="D360" s="493"/>
      <c r="E360" s="494"/>
      <c r="F360" s="492"/>
      <c r="G360" s="488"/>
      <c r="H360" s="488"/>
      <c r="I360" s="488"/>
      <c r="J360" s="488"/>
      <c r="K360" s="488"/>
      <c r="L360" s="488"/>
      <c r="M360" s="488"/>
      <c r="N360" s="488"/>
      <c r="O360" s="488"/>
      <c r="P360" s="488"/>
      <c r="Q360" s="488"/>
      <c r="R360" s="488" t="s">
        <v>319</v>
      </c>
      <c r="S360" s="488"/>
    </row>
    <row r="361" spans="1:19" ht="61.5" customHeight="1">
      <c r="A361" s="488"/>
      <c r="B361" s="488"/>
      <c r="C361" s="489"/>
      <c r="D361" s="497"/>
      <c r="E361" s="498"/>
      <c r="F361" s="492"/>
      <c r="G361" s="488"/>
      <c r="H361" s="488"/>
      <c r="I361" s="499" t="s">
        <v>320</v>
      </c>
      <c r="J361" s="499" t="s">
        <v>321</v>
      </c>
      <c r="K361" s="488"/>
      <c r="L361" s="488"/>
      <c r="M361" s="488"/>
      <c r="N361" s="488"/>
      <c r="O361" s="488"/>
      <c r="P361" s="488"/>
      <c r="Q361" s="488"/>
      <c r="R361" s="488"/>
      <c r="S361" s="488"/>
    </row>
    <row r="362" spans="1:19" ht="14.25" customHeight="1">
      <c r="A362" s="500" t="s">
        <v>258</v>
      </c>
      <c r="B362" s="500" t="s">
        <v>259</v>
      </c>
      <c r="C362" s="500" t="s">
        <v>260</v>
      </c>
      <c r="D362" s="501">
        <v>4</v>
      </c>
      <c r="E362" s="502"/>
      <c r="F362" s="500" t="s">
        <v>262</v>
      </c>
      <c r="G362" s="500" t="s">
        <v>263</v>
      </c>
      <c r="H362" s="500" t="s">
        <v>264</v>
      </c>
      <c r="I362" s="500" t="s">
        <v>265</v>
      </c>
      <c r="J362" s="500" t="s">
        <v>322</v>
      </c>
      <c r="K362" s="500" t="s">
        <v>323</v>
      </c>
      <c r="L362" s="500" t="s">
        <v>324</v>
      </c>
      <c r="M362" s="500" t="s">
        <v>325</v>
      </c>
      <c r="N362" s="500" t="s">
        <v>326</v>
      </c>
      <c r="O362" s="500" t="s">
        <v>327</v>
      </c>
      <c r="P362" s="500" t="s">
        <v>328</v>
      </c>
      <c r="Q362" s="500" t="s">
        <v>329</v>
      </c>
      <c r="R362" s="503" t="s">
        <v>330</v>
      </c>
      <c r="S362" s="500" t="s">
        <v>331</v>
      </c>
    </row>
    <row r="363" spans="1:19" ht="14.25" customHeight="1">
      <c r="A363" s="516">
        <v>926</v>
      </c>
      <c r="B363" s="516"/>
      <c r="C363" s="517" t="s">
        <v>356</v>
      </c>
      <c r="D363" s="517"/>
      <c r="E363" s="518" t="s">
        <v>332</v>
      </c>
      <c r="F363" s="530">
        <v>305676</v>
      </c>
      <c r="G363" s="530">
        <v>200676</v>
      </c>
      <c r="H363" s="530">
        <v>58676</v>
      </c>
      <c r="I363" s="530">
        <v>2676</v>
      </c>
      <c r="J363" s="530">
        <v>56000</v>
      </c>
      <c r="K363" s="530">
        <v>140000</v>
      </c>
      <c r="L363" s="530">
        <v>2000</v>
      </c>
      <c r="M363" s="530">
        <v>0</v>
      </c>
      <c r="N363" s="530">
        <v>0</v>
      </c>
      <c r="O363" s="530">
        <v>0</v>
      </c>
      <c r="P363" s="530">
        <v>105000</v>
      </c>
      <c r="Q363" s="530">
        <v>105000</v>
      </c>
      <c r="R363" s="530">
        <v>105000</v>
      </c>
      <c r="S363" s="530">
        <v>0</v>
      </c>
    </row>
    <row r="364" spans="1:19" ht="14.25" customHeight="1">
      <c r="A364" s="516"/>
      <c r="B364" s="516"/>
      <c r="C364" s="517"/>
      <c r="D364" s="517"/>
      <c r="E364" s="518" t="s">
        <v>333</v>
      </c>
      <c r="F364" s="530">
        <v>-73000</v>
      </c>
      <c r="G364" s="530">
        <v>-73000</v>
      </c>
      <c r="H364" s="530">
        <v>0</v>
      </c>
      <c r="I364" s="530">
        <v>0</v>
      </c>
      <c r="J364" s="530">
        <v>0</v>
      </c>
      <c r="K364" s="530">
        <v>-73000</v>
      </c>
      <c r="L364" s="530">
        <v>0</v>
      </c>
      <c r="M364" s="530">
        <v>0</v>
      </c>
      <c r="N364" s="530">
        <v>0</v>
      </c>
      <c r="O364" s="530">
        <v>0</v>
      </c>
      <c r="P364" s="530">
        <v>0</v>
      </c>
      <c r="Q364" s="530">
        <v>0</v>
      </c>
      <c r="R364" s="530">
        <v>0</v>
      </c>
      <c r="S364" s="530">
        <v>0</v>
      </c>
    </row>
    <row r="365" spans="1:19" ht="14.25" customHeight="1">
      <c r="A365" s="516"/>
      <c r="B365" s="516"/>
      <c r="C365" s="517"/>
      <c r="D365" s="517"/>
      <c r="E365" s="518" t="s">
        <v>334</v>
      </c>
      <c r="F365" s="530">
        <v>93000</v>
      </c>
      <c r="G365" s="530">
        <v>65000</v>
      </c>
      <c r="H365" s="530">
        <v>0</v>
      </c>
      <c r="I365" s="530">
        <v>0</v>
      </c>
      <c r="J365" s="530">
        <v>0</v>
      </c>
      <c r="K365" s="530">
        <v>65000</v>
      </c>
      <c r="L365" s="530">
        <v>0</v>
      </c>
      <c r="M365" s="530">
        <v>0</v>
      </c>
      <c r="N365" s="530">
        <v>0</v>
      </c>
      <c r="O365" s="530">
        <v>0</v>
      </c>
      <c r="P365" s="530">
        <v>28000</v>
      </c>
      <c r="Q365" s="530">
        <v>28000</v>
      </c>
      <c r="R365" s="530">
        <v>0</v>
      </c>
      <c r="S365" s="530">
        <v>0</v>
      </c>
    </row>
    <row r="366" spans="1:19" ht="14.25" customHeight="1" thickBot="1">
      <c r="A366" s="516"/>
      <c r="B366" s="516"/>
      <c r="C366" s="517"/>
      <c r="D366" s="517"/>
      <c r="E366" s="518" t="s">
        <v>335</v>
      </c>
      <c r="F366" s="530">
        <v>325676</v>
      </c>
      <c r="G366" s="530">
        <v>192676</v>
      </c>
      <c r="H366" s="530">
        <v>58676</v>
      </c>
      <c r="I366" s="530">
        <v>2676</v>
      </c>
      <c r="J366" s="530">
        <v>56000</v>
      </c>
      <c r="K366" s="530">
        <v>132000</v>
      </c>
      <c r="L366" s="530">
        <v>2000</v>
      </c>
      <c r="M366" s="530">
        <v>0</v>
      </c>
      <c r="N366" s="530">
        <v>0</v>
      </c>
      <c r="O366" s="530">
        <v>0</v>
      </c>
      <c r="P366" s="530">
        <v>133000</v>
      </c>
      <c r="Q366" s="530">
        <v>133000</v>
      </c>
      <c r="R366" s="530">
        <v>105000</v>
      </c>
      <c r="S366" s="530">
        <v>0</v>
      </c>
    </row>
    <row r="367" spans="1:19" ht="14.25" customHeight="1" thickBot="1">
      <c r="A367" s="520"/>
      <c r="B367" s="520">
        <v>92601</v>
      </c>
      <c r="C367" s="521" t="s">
        <v>413</v>
      </c>
      <c r="D367" s="521"/>
      <c r="E367" s="522" t="s">
        <v>332</v>
      </c>
      <c r="F367" s="531">
        <v>105000</v>
      </c>
      <c r="G367" s="531">
        <v>0</v>
      </c>
      <c r="H367" s="531">
        <v>0</v>
      </c>
      <c r="I367" s="531">
        <v>0</v>
      </c>
      <c r="J367" s="531">
        <v>0</v>
      </c>
      <c r="K367" s="531">
        <v>0</v>
      </c>
      <c r="L367" s="531">
        <v>0</v>
      </c>
      <c r="M367" s="531">
        <v>0</v>
      </c>
      <c r="N367" s="531">
        <v>0</v>
      </c>
      <c r="O367" s="531">
        <v>0</v>
      </c>
      <c r="P367" s="531">
        <v>105000</v>
      </c>
      <c r="Q367" s="531">
        <v>105000</v>
      </c>
      <c r="R367" s="531">
        <v>105000</v>
      </c>
      <c r="S367" s="531">
        <v>0</v>
      </c>
    </row>
    <row r="368" spans="1:19" ht="14.25" customHeight="1" thickBot="1">
      <c r="A368" s="520"/>
      <c r="B368" s="520"/>
      <c r="C368" s="521"/>
      <c r="D368" s="521"/>
      <c r="E368" s="518" t="s">
        <v>333</v>
      </c>
      <c r="F368" s="530">
        <v>0</v>
      </c>
      <c r="G368" s="530">
        <v>0</v>
      </c>
      <c r="H368" s="530">
        <v>0</v>
      </c>
      <c r="I368" s="530">
        <v>0</v>
      </c>
      <c r="J368" s="530">
        <v>0</v>
      </c>
      <c r="K368" s="530">
        <v>0</v>
      </c>
      <c r="L368" s="530">
        <v>0</v>
      </c>
      <c r="M368" s="530">
        <v>0</v>
      </c>
      <c r="N368" s="530">
        <v>0</v>
      </c>
      <c r="O368" s="530">
        <v>0</v>
      </c>
      <c r="P368" s="530">
        <v>0</v>
      </c>
      <c r="Q368" s="530">
        <v>0</v>
      </c>
      <c r="R368" s="530">
        <v>0</v>
      </c>
      <c r="S368" s="530">
        <v>0</v>
      </c>
    </row>
    <row r="369" spans="1:19" ht="14.25" customHeight="1" thickBot="1">
      <c r="A369" s="520"/>
      <c r="B369" s="520"/>
      <c r="C369" s="521"/>
      <c r="D369" s="521"/>
      <c r="E369" s="518" t="s">
        <v>334</v>
      </c>
      <c r="F369" s="530">
        <v>28000</v>
      </c>
      <c r="G369" s="530">
        <v>0</v>
      </c>
      <c r="H369" s="530">
        <v>0</v>
      </c>
      <c r="I369" s="530">
        <v>0</v>
      </c>
      <c r="J369" s="530">
        <v>0</v>
      </c>
      <c r="K369" s="530">
        <v>0</v>
      </c>
      <c r="L369" s="530">
        <v>0</v>
      </c>
      <c r="M369" s="530">
        <v>0</v>
      </c>
      <c r="N369" s="530">
        <v>0</v>
      </c>
      <c r="O369" s="530">
        <v>0</v>
      </c>
      <c r="P369" s="530">
        <v>28000</v>
      </c>
      <c r="Q369" s="530">
        <v>28000</v>
      </c>
      <c r="R369" s="530">
        <v>0</v>
      </c>
      <c r="S369" s="530">
        <v>0</v>
      </c>
    </row>
    <row r="370" spans="1:19" ht="14.25" customHeight="1" thickBot="1">
      <c r="A370" s="520"/>
      <c r="B370" s="520"/>
      <c r="C370" s="521"/>
      <c r="D370" s="521"/>
      <c r="E370" s="518" t="s">
        <v>335</v>
      </c>
      <c r="F370" s="530">
        <v>133000</v>
      </c>
      <c r="G370" s="530">
        <v>0</v>
      </c>
      <c r="H370" s="530">
        <v>0</v>
      </c>
      <c r="I370" s="530">
        <v>0</v>
      </c>
      <c r="J370" s="530">
        <v>0</v>
      </c>
      <c r="K370" s="530">
        <v>0</v>
      </c>
      <c r="L370" s="530">
        <v>0</v>
      </c>
      <c r="M370" s="530">
        <v>0</v>
      </c>
      <c r="N370" s="530">
        <v>0</v>
      </c>
      <c r="O370" s="530">
        <v>0</v>
      </c>
      <c r="P370" s="530">
        <v>133000</v>
      </c>
      <c r="Q370" s="530">
        <v>133000</v>
      </c>
      <c r="R370" s="530">
        <v>105000</v>
      </c>
      <c r="S370" s="530">
        <v>0</v>
      </c>
    </row>
    <row r="371" spans="1:19" ht="14.25" customHeight="1" thickBot="1">
      <c r="A371" s="520"/>
      <c r="B371" s="520"/>
      <c r="C371" s="520">
        <v>6050</v>
      </c>
      <c r="D371" s="521" t="s">
        <v>343</v>
      </c>
      <c r="E371" s="522" t="s">
        <v>332</v>
      </c>
      <c r="F371" s="531">
        <v>0</v>
      </c>
      <c r="G371" s="531">
        <v>0</v>
      </c>
      <c r="H371" s="531">
        <v>0</v>
      </c>
      <c r="I371" s="531">
        <v>0</v>
      </c>
      <c r="J371" s="531">
        <v>0</v>
      </c>
      <c r="K371" s="531">
        <v>0</v>
      </c>
      <c r="L371" s="531">
        <v>0</v>
      </c>
      <c r="M371" s="531">
        <v>0</v>
      </c>
      <c r="N371" s="531">
        <v>0</v>
      </c>
      <c r="O371" s="531">
        <v>0</v>
      </c>
      <c r="P371" s="531">
        <v>0</v>
      </c>
      <c r="Q371" s="531">
        <v>0</v>
      </c>
      <c r="R371" s="531">
        <v>0</v>
      </c>
      <c r="S371" s="531">
        <v>0</v>
      </c>
    </row>
    <row r="372" spans="1:19" ht="14.25" customHeight="1" thickBot="1">
      <c r="A372" s="520"/>
      <c r="B372" s="520"/>
      <c r="C372" s="520"/>
      <c r="D372" s="521"/>
      <c r="E372" s="518" t="s">
        <v>333</v>
      </c>
      <c r="F372" s="530">
        <v>0</v>
      </c>
      <c r="G372" s="530">
        <v>0</v>
      </c>
      <c r="H372" s="530">
        <v>0</v>
      </c>
      <c r="I372" s="530">
        <v>0</v>
      </c>
      <c r="J372" s="530">
        <v>0</v>
      </c>
      <c r="K372" s="530">
        <v>0</v>
      </c>
      <c r="L372" s="530">
        <v>0</v>
      </c>
      <c r="M372" s="530">
        <v>0</v>
      </c>
      <c r="N372" s="530">
        <v>0</v>
      </c>
      <c r="O372" s="530">
        <v>0</v>
      </c>
      <c r="P372" s="530">
        <v>0</v>
      </c>
      <c r="Q372" s="530">
        <v>0</v>
      </c>
      <c r="R372" s="530">
        <v>0</v>
      </c>
      <c r="S372" s="530">
        <v>0</v>
      </c>
    </row>
    <row r="373" spans="1:19" ht="14.25" customHeight="1" thickBot="1">
      <c r="A373" s="520"/>
      <c r="B373" s="520"/>
      <c r="C373" s="520"/>
      <c r="D373" s="521"/>
      <c r="E373" s="518" t="s">
        <v>334</v>
      </c>
      <c r="F373" s="530">
        <v>28000</v>
      </c>
      <c r="G373" s="530">
        <v>0</v>
      </c>
      <c r="H373" s="530">
        <v>0</v>
      </c>
      <c r="I373" s="530">
        <v>0</v>
      </c>
      <c r="J373" s="530">
        <v>0</v>
      </c>
      <c r="K373" s="530">
        <v>0</v>
      </c>
      <c r="L373" s="530">
        <v>0</v>
      </c>
      <c r="M373" s="530">
        <v>0</v>
      </c>
      <c r="N373" s="530">
        <v>0</v>
      </c>
      <c r="O373" s="530">
        <v>0</v>
      </c>
      <c r="P373" s="530">
        <v>28000</v>
      </c>
      <c r="Q373" s="530">
        <v>28000</v>
      </c>
      <c r="R373" s="530">
        <v>0</v>
      </c>
      <c r="S373" s="530">
        <v>0</v>
      </c>
    </row>
    <row r="374" spans="1:19" ht="14.25" customHeight="1" thickBot="1">
      <c r="A374" s="520"/>
      <c r="B374" s="520"/>
      <c r="C374" s="520"/>
      <c r="D374" s="521"/>
      <c r="E374" s="518" t="s">
        <v>335</v>
      </c>
      <c r="F374" s="530">
        <v>28000</v>
      </c>
      <c r="G374" s="530">
        <v>0</v>
      </c>
      <c r="H374" s="530">
        <v>0</v>
      </c>
      <c r="I374" s="530">
        <v>0</v>
      </c>
      <c r="J374" s="530">
        <v>0</v>
      </c>
      <c r="K374" s="530">
        <v>0</v>
      </c>
      <c r="L374" s="530">
        <v>0</v>
      </c>
      <c r="M374" s="530">
        <v>0</v>
      </c>
      <c r="N374" s="530">
        <v>0</v>
      </c>
      <c r="O374" s="530">
        <v>0</v>
      </c>
      <c r="P374" s="530">
        <v>28000</v>
      </c>
      <c r="Q374" s="530">
        <v>28000</v>
      </c>
      <c r="R374" s="530">
        <v>0</v>
      </c>
      <c r="S374" s="530">
        <v>0</v>
      </c>
    </row>
    <row r="375" spans="1:19" ht="14.25" customHeight="1" thickBot="1">
      <c r="A375" s="520"/>
      <c r="B375" s="520">
        <v>92605</v>
      </c>
      <c r="C375" s="521" t="s">
        <v>414</v>
      </c>
      <c r="D375" s="521"/>
      <c r="E375" s="522" t="s">
        <v>332</v>
      </c>
      <c r="F375" s="531">
        <v>140000</v>
      </c>
      <c r="G375" s="531">
        <v>140000</v>
      </c>
      <c r="H375" s="531">
        <v>0</v>
      </c>
      <c r="I375" s="531">
        <v>0</v>
      </c>
      <c r="J375" s="531">
        <v>0</v>
      </c>
      <c r="K375" s="531">
        <v>140000</v>
      </c>
      <c r="L375" s="531">
        <v>0</v>
      </c>
      <c r="M375" s="531">
        <v>0</v>
      </c>
      <c r="N375" s="531">
        <v>0</v>
      </c>
      <c r="O375" s="531">
        <v>0</v>
      </c>
      <c r="P375" s="531">
        <v>0</v>
      </c>
      <c r="Q375" s="531">
        <v>0</v>
      </c>
      <c r="R375" s="531">
        <v>0</v>
      </c>
      <c r="S375" s="531">
        <v>0</v>
      </c>
    </row>
    <row r="376" spans="1:19" ht="14.25" customHeight="1" thickBot="1">
      <c r="A376" s="520"/>
      <c r="B376" s="520"/>
      <c r="C376" s="521"/>
      <c r="D376" s="521"/>
      <c r="E376" s="518" t="s">
        <v>333</v>
      </c>
      <c r="F376" s="530">
        <v>-73000</v>
      </c>
      <c r="G376" s="530">
        <v>-73000</v>
      </c>
      <c r="H376" s="530">
        <v>0</v>
      </c>
      <c r="I376" s="530">
        <v>0</v>
      </c>
      <c r="J376" s="530">
        <v>0</v>
      </c>
      <c r="K376" s="530">
        <v>-73000</v>
      </c>
      <c r="L376" s="530">
        <v>0</v>
      </c>
      <c r="M376" s="530">
        <v>0</v>
      </c>
      <c r="N376" s="530">
        <v>0</v>
      </c>
      <c r="O376" s="530">
        <v>0</v>
      </c>
      <c r="P376" s="530">
        <v>0</v>
      </c>
      <c r="Q376" s="530">
        <v>0</v>
      </c>
      <c r="R376" s="530">
        <v>0</v>
      </c>
      <c r="S376" s="530">
        <v>0</v>
      </c>
    </row>
    <row r="377" spans="1:19" ht="14.25" customHeight="1" thickBot="1">
      <c r="A377" s="520"/>
      <c r="B377" s="520"/>
      <c r="C377" s="521"/>
      <c r="D377" s="521"/>
      <c r="E377" s="518" t="s">
        <v>334</v>
      </c>
      <c r="F377" s="530">
        <v>65000</v>
      </c>
      <c r="G377" s="530">
        <v>65000</v>
      </c>
      <c r="H377" s="530">
        <v>0</v>
      </c>
      <c r="I377" s="530">
        <v>0</v>
      </c>
      <c r="J377" s="530">
        <v>0</v>
      </c>
      <c r="K377" s="530">
        <v>65000</v>
      </c>
      <c r="L377" s="530">
        <v>0</v>
      </c>
      <c r="M377" s="530">
        <v>0</v>
      </c>
      <c r="N377" s="530">
        <v>0</v>
      </c>
      <c r="O377" s="530">
        <v>0</v>
      </c>
      <c r="P377" s="530">
        <v>0</v>
      </c>
      <c r="Q377" s="530">
        <v>0</v>
      </c>
      <c r="R377" s="530">
        <v>0</v>
      </c>
      <c r="S377" s="530">
        <v>0</v>
      </c>
    </row>
    <row r="378" spans="1:19" ht="14.25" customHeight="1" thickBot="1">
      <c r="A378" s="520"/>
      <c r="B378" s="520"/>
      <c r="C378" s="521"/>
      <c r="D378" s="521"/>
      <c r="E378" s="518" t="s">
        <v>335</v>
      </c>
      <c r="F378" s="530">
        <v>132000</v>
      </c>
      <c r="G378" s="530">
        <v>132000</v>
      </c>
      <c r="H378" s="530">
        <v>0</v>
      </c>
      <c r="I378" s="530">
        <v>0</v>
      </c>
      <c r="J378" s="530">
        <v>0</v>
      </c>
      <c r="K378" s="530">
        <v>132000</v>
      </c>
      <c r="L378" s="530">
        <v>0</v>
      </c>
      <c r="M378" s="530">
        <v>0</v>
      </c>
      <c r="N378" s="530">
        <v>0</v>
      </c>
      <c r="O378" s="530">
        <v>0</v>
      </c>
      <c r="P378" s="530">
        <v>0</v>
      </c>
      <c r="Q378" s="530">
        <v>0</v>
      </c>
      <c r="R378" s="530">
        <v>0</v>
      </c>
      <c r="S378" s="530">
        <v>0</v>
      </c>
    </row>
    <row r="379" spans="1:19" ht="14.25" customHeight="1" thickBot="1">
      <c r="A379" s="520"/>
      <c r="B379" s="520"/>
      <c r="C379" s="520">
        <v>2360</v>
      </c>
      <c r="D379" s="521" t="s">
        <v>415</v>
      </c>
      <c r="E379" s="522" t="s">
        <v>332</v>
      </c>
      <c r="F379" s="531">
        <v>0</v>
      </c>
      <c r="G379" s="531">
        <v>0</v>
      </c>
      <c r="H379" s="531">
        <v>0</v>
      </c>
      <c r="I379" s="531">
        <v>0</v>
      </c>
      <c r="J379" s="531">
        <v>0</v>
      </c>
      <c r="K379" s="531">
        <v>0</v>
      </c>
      <c r="L379" s="531">
        <v>0</v>
      </c>
      <c r="M379" s="531">
        <v>0</v>
      </c>
      <c r="N379" s="531">
        <v>0</v>
      </c>
      <c r="O379" s="531">
        <v>0</v>
      </c>
      <c r="P379" s="531">
        <v>0</v>
      </c>
      <c r="Q379" s="531">
        <v>0</v>
      </c>
      <c r="R379" s="531">
        <v>0</v>
      </c>
      <c r="S379" s="531">
        <v>0</v>
      </c>
    </row>
    <row r="380" spans="1:19" ht="14.25" customHeight="1" thickBot="1">
      <c r="A380" s="520"/>
      <c r="B380" s="520"/>
      <c r="C380" s="520"/>
      <c r="D380" s="521"/>
      <c r="E380" s="518" t="s">
        <v>333</v>
      </c>
      <c r="F380" s="530">
        <v>0</v>
      </c>
      <c r="G380" s="530">
        <v>0</v>
      </c>
      <c r="H380" s="530">
        <v>0</v>
      </c>
      <c r="I380" s="530">
        <v>0</v>
      </c>
      <c r="J380" s="530">
        <v>0</v>
      </c>
      <c r="K380" s="530">
        <v>0</v>
      </c>
      <c r="L380" s="530">
        <v>0</v>
      </c>
      <c r="M380" s="530">
        <v>0</v>
      </c>
      <c r="N380" s="530">
        <v>0</v>
      </c>
      <c r="O380" s="530">
        <v>0</v>
      </c>
      <c r="P380" s="530">
        <v>0</v>
      </c>
      <c r="Q380" s="530">
        <v>0</v>
      </c>
      <c r="R380" s="530">
        <v>0</v>
      </c>
      <c r="S380" s="530">
        <v>0</v>
      </c>
    </row>
    <row r="381" spans="1:19" ht="14.25" customHeight="1" thickBot="1">
      <c r="A381" s="520"/>
      <c r="B381" s="520"/>
      <c r="C381" s="520"/>
      <c r="D381" s="521"/>
      <c r="E381" s="518" t="s">
        <v>334</v>
      </c>
      <c r="F381" s="530">
        <v>65000</v>
      </c>
      <c r="G381" s="530">
        <v>65000</v>
      </c>
      <c r="H381" s="530">
        <v>0</v>
      </c>
      <c r="I381" s="530">
        <v>0</v>
      </c>
      <c r="J381" s="530">
        <v>0</v>
      </c>
      <c r="K381" s="530">
        <v>65000</v>
      </c>
      <c r="L381" s="530">
        <v>0</v>
      </c>
      <c r="M381" s="530">
        <v>0</v>
      </c>
      <c r="N381" s="530">
        <v>0</v>
      </c>
      <c r="O381" s="530">
        <v>0</v>
      </c>
      <c r="P381" s="530">
        <v>0</v>
      </c>
      <c r="Q381" s="530">
        <v>0</v>
      </c>
      <c r="R381" s="530">
        <v>0</v>
      </c>
      <c r="S381" s="530">
        <v>0</v>
      </c>
    </row>
    <row r="382" spans="1:19" ht="14.25" customHeight="1" thickBot="1">
      <c r="A382" s="520"/>
      <c r="B382" s="520"/>
      <c r="C382" s="520"/>
      <c r="D382" s="521"/>
      <c r="E382" s="518" t="s">
        <v>335</v>
      </c>
      <c r="F382" s="530">
        <v>65000</v>
      </c>
      <c r="G382" s="530">
        <v>65000</v>
      </c>
      <c r="H382" s="530">
        <v>0</v>
      </c>
      <c r="I382" s="530">
        <v>0</v>
      </c>
      <c r="J382" s="530">
        <v>0</v>
      </c>
      <c r="K382" s="530">
        <v>65000</v>
      </c>
      <c r="L382" s="530">
        <v>0</v>
      </c>
      <c r="M382" s="530">
        <v>0</v>
      </c>
      <c r="N382" s="530">
        <v>0</v>
      </c>
      <c r="O382" s="530">
        <v>0</v>
      </c>
      <c r="P382" s="530">
        <v>0</v>
      </c>
      <c r="Q382" s="530">
        <v>0</v>
      </c>
      <c r="R382" s="530">
        <v>0</v>
      </c>
      <c r="S382" s="530">
        <v>0</v>
      </c>
    </row>
    <row r="383" spans="1:19" ht="14.25" customHeight="1" thickBot="1">
      <c r="A383" s="520" t="s">
        <v>352</v>
      </c>
      <c r="B383" s="520"/>
      <c r="C383" s="520">
        <v>2820</v>
      </c>
      <c r="D383" s="521" t="s">
        <v>412</v>
      </c>
      <c r="E383" s="522" t="s">
        <v>332</v>
      </c>
      <c r="F383" s="531">
        <v>140000</v>
      </c>
      <c r="G383" s="531">
        <v>140000</v>
      </c>
      <c r="H383" s="531">
        <v>0</v>
      </c>
      <c r="I383" s="531">
        <v>0</v>
      </c>
      <c r="J383" s="531">
        <v>0</v>
      </c>
      <c r="K383" s="531">
        <v>140000</v>
      </c>
      <c r="L383" s="531">
        <v>0</v>
      </c>
      <c r="M383" s="531">
        <v>0</v>
      </c>
      <c r="N383" s="531">
        <v>0</v>
      </c>
      <c r="O383" s="531">
        <v>0</v>
      </c>
      <c r="P383" s="531">
        <v>0</v>
      </c>
      <c r="Q383" s="531">
        <v>0</v>
      </c>
      <c r="R383" s="531">
        <v>0</v>
      </c>
      <c r="S383" s="531">
        <v>0</v>
      </c>
    </row>
    <row r="384" spans="1:19" ht="14.25" customHeight="1" thickBot="1">
      <c r="A384" s="520"/>
      <c r="B384" s="520"/>
      <c r="C384" s="520"/>
      <c r="D384" s="521"/>
      <c r="E384" s="518" t="s">
        <v>333</v>
      </c>
      <c r="F384" s="530">
        <v>-73000</v>
      </c>
      <c r="G384" s="530">
        <v>-73000</v>
      </c>
      <c r="H384" s="530">
        <v>0</v>
      </c>
      <c r="I384" s="530">
        <v>0</v>
      </c>
      <c r="J384" s="530">
        <v>0</v>
      </c>
      <c r="K384" s="530">
        <v>-73000</v>
      </c>
      <c r="L384" s="530">
        <v>0</v>
      </c>
      <c r="M384" s="530">
        <v>0</v>
      </c>
      <c r="N384" s="530">
        <v>0</v>
      </c>
      <c r="O384" s="530">
        <v>0</v>
      </c>
      <c r="P384" s="530">
        <v>0</v>
      </c>
      <c r="Q384" s="530">
        <v>0</v>
      </c>
      <c r="R384" s="530">
        <v>0</v>
      </c>
      <c r="S384" s="530">
        <v>0</v>
      </c>
    </row>
    <row r="385" spans="1:19" ht="14.25" customHeight="1" thickBot="1">
      <c r="A385" s="520"/>
      <c r="B385" s="520"/>
      <c r="C385" s="520"/>
      <c r="D385" s="521"/>
      <c r="E385" s="518" t="s">
        <v>334</v>
      </c>
      <c r="F385" s="530">
        <v>0</v>
      </c>
      <c r="G385" s="530">
        <v>0</v>
      </c>
      <c r="H385" s="530">
        <v>0</v>
      </c>
      <c r="I385" s="530">
        <v>0</v>
      </c>
      <c r="J385" s="530">
        <v>0</v>
      </c>
      <c r="K385" s="530">
        <v>0</v>
      </c>
      <c r="L385" s="530">
        <v>0</v>
      </c>
      <c r="M385" s="530">
        <v>0</v>
      </c>
      <c r="N385" s="530">
        <v>0</v>
      </c>
      <c r="O385" s="530">
        <v>0</v>
      </c>
      <c r="P385" s="530">
        <v>0</v>
      </c>
      <c r="Q385" s="530">
        <v>0</v>
      </c>
      <c r="R385" s="530">
        <v>0</v>
      </c>
      <c r="S385" s="530">
        <v>0</v>
      </c>
    </row>
    <row r="386" spans="1:19" ht="14.25" customHeight="1">
      <c r="A386" s="520"/>
      <c r="B386" s="520"/>
      <c r="C386" s="520"/>
      <c r="D386" s="521"/>
      <c r="E386" s="518" t="s">
        <v>335</v>
      </c>
      <c r="F386" s="530">
        <v>67000</v>
      </c>
      <c r="G386" s="530">
        <v>67000</v>
      </c>
      <c r="H386" s="530">
        <v>0</v>
      </c>
      <c r="I386" s="530">
        <v>0</v>
      </c>
      <c r="J386" s="530">
        <v>0</v>
      </c>
      <c r="K386" s="530">
        <v>67000</v>
      </c>
      <c r="L386" s="530">
        <v>0</v>
      </c>
      <c r="M386" s="530">
        <v>0</v>
      </c>
      <c r="N386" s="530">
        <v>0</v>
      </c>
      <c r="O386" s="530">
        <v>0</v>
      </c>
      <c r="P386" s="530">
        <v>0</v>
      </c>
      <c r="Q386" s="530">
        <v>0</v>
      </c>
      <c r="R386" s="530">
        <v>0</v>
      </c>
      <c r="S386" s="530">
        <v>0</v>
      </c>
    </row>
    <row r="387" spans="1:19" ht="14.25" customHeight="1">
      <c r="A387" s="528" t="s">
        <v>357</v>
      </c>
      <c r="B387" s="528"/>
      <c r="C387" s="528"/>
      <c r="D387" s="528"/>
      <c r="E387" s="518" t="s">
        <v>332</v>
      </c>
      <c r="F387" s="532">
        <v>27440004</v>
      </c>
      <c r="G387" s="532">
        <v>23001697</v>
      </c>
      <c r="H387" s="532">
        <v>17212980</v>
      </c>
      <c r="I387" s="532">
        <v>12101129</v>
      </c>
      <c r="J387" s="532">
        <v>5111851</v>
      </c>
      <c r="K387" s="532">
        <v>1443870</v>
      </c>
      <c r="L387" s="532">
        <v>3928901</v>
      </c>
      <c r="M387" s="532">
        <v>150946</v>
      </c>
      <c r="N387" s="532">
        <v>0</v>
      </c>
      <c r="O387" s="532">
        <v>265000</v>
      </c>
      <c r="P387" s="532">
        <v>4438307</v>
      </c>
      <c r="Q387" s="532">
        <v>4438307</v>
      </c>
      <c r="R387" s="532">
        <v>2586307</v>
      </c>
      <c r="S387" s="532">
        <v>0</v>
      </c>
    </row>
    <row r="388" spans="1:19" ht="14.25" customHeight="1">
      <c r="A388" s="528"/>
      <c r="B388" s="528"/>
      <c r="C388" s="528"/>
      <c r="D388" s="528"/>
      <c r="E388" s="518" t="s">
        <v>333</v>
      </c>
      <c r="F388" s="532">
        <v>-164245</v>
      </c>
      <c r="G388" s="532">
        <v>-164245</v>
      </c>
      <c r="H388" s="532">
        <v>-41245</v>
      </c>
      <c r="I388" s="532">
        <v>-31221</v>
      </c>
      <c r="J388" s="532">
        <v>-10024</v>
      </c>
      <c r="K388" s="532">
        <v>-123000</v>
      </c>
      <c r="L388" s="532">
        <v>0</v>
      </c>
      <c r="M388" s="532">
        <v>0</v>
      </c>
      <c r="N388" s="532">
        <v>0</v>
      </c>
      <c r="O388" s="532">
        <v>0</v>
      </c>
      <c r="P388" s="532">
        <v>0</v>
      </c>
      <c r="Q388" s="532">
        <v>0</v>
      </c>
      <c r="R388" s="532">
        <v>0</v>
      </c>
      <c r="S388" s="532">
        <v>0</v>
      </c>
    </row>
    <row r="389" spans="1:19" ht="14.25" customHeight="1">
      <c r="A389" s="528"/>
      <c r="B389" s="528"/>
      <c r="C389" s="528"/>
      <c r="D389" s="528"/>
      <c r="E389" s="518" t="s">
        <v>334</v>
      </c>
      <c r="F389" s="532">
        <v>590397</v>
      </c>
      <c r="G389" s="532">
        <v>235299</v>
      </c>
      <c r="H389" s="532">
        <v>109064</v>
      </c>
      <c r="I389" s="532">
        <v>73456</v>
      </c>
      <c r="J389" s="532">
        <v>35608</v>
      </c>
      <c r="K389" s="532">
        <v>126000</v>
      </c>
      <c r="L389" s="532">
        <v>235</v>
      </c>
      <c r="M389" s="532">
        <v>0</v>
      </c>
      <c r="N389" s="532">
        <v>0</v>
      </c>
      <c r="O389" s="532">
        <v>0</v>
      </c>
      <c r="P389" s="532">
        <v>355098</v>
      </c>
      <c r="Q389" s="532">
        <v>355098</v>
      </c>
      <c r="R389" s="532">
        <v>237098</v>
      </c>
      <c r="S389" s="532">
        <v>0</v>
      </c>
    </row>
    <row r="390" spans="1:19" ht="14.25" customHeight="1">
      <c r="A390" s="528"/>
      <c r="B390" s="528"/>
      <c r="C390" s="528"/>
      <c r="D390" s="528"/>
      <c r="E390" s="518" t="s">
        <v>335</v>
      </c>
      <c r="F390" s="532">
        <v>27866156</v>
      </c>
      <c r="G390" s="532">
        <v>23072751</v>
      </c>
      <c r="H390" s="532">
        <v>17280799</v>
      </c>
      <c r="I390" s="532">
        <v>12143364</v>
      </c>
      <c r="J390" s="532">
        <v>5137435</v>
      </c>
      <c r="K390" s="532">
        <v>1446870</v>
      </c>
      <c r="L390" s="532">
        <v>3929136</v>
      </c>
      <c r="M390" s="532">
        <v>150946</v>
      </c>
      <c r="N390" s="532">
        <v>0</v>
      </c>
      <c r="O390" s="532">
        <v>265000</v>
      </c>
      <c r="P390" s="532">
        <v>4793405</v>
      </c>
      <c r="Q390" s="532">
        <v>4793405</v>
      </c>
      <c r="R390" s="532">
        <v>2823405</v>
      </c>
      <c r="S390" s="532">
        <v>0</v>
      </c>
    </row>
    <row r="391" spans="1:19" ht="14.25" customHeight="1">
      <c r="A391" s="529"/>
      <c r="B391" s="529"/>
      <c r="C391" s="529"/>
      <c r="D391" s="529"/>
      <c r="E391" s="529"/>
      <c r="F391" s="529"/>
      <c r="G391" s="529"/>
      <c r="H391" s="529"/>
      <c r="I391" s="529"/>
      <c r="J391" s="529"/>
      <c r="K391" s="529"/>
      <c r="L391" s="529"/>
      <c r="M391" s="529"/>
      <c r="N391" s="529"/>
      <c r="O391" s="529"/>
      <c r="P391" s="529"/>
      <c r="Q391" s="529"/>
      <c r="R391" s="529"/>
      <c r="S391" s="529"/>
    </row>
    <row r="392" spans="1:19" ht="14.25" customHeight="1">
      <c r="A392" s="529"/>
      <c r="B392" s="529"/>
      <c r="C392" s="529"/>
      <c r="D392" s="529"/>
      <c r="E392" s="529"/>
      <c r="F392" s="529"/>
      <c r="G392" s="529"/>
      <c r="H392" s="529"/>
      <c r="I392" s="529"/>
      <c r="J392" s="529"/>
      <c r="K392" s="529"/>
      <c r="L392" s="529"/>
      <c r="M392" s="529"/>
      <c r="N392" s="529"/>
      <c r="O392" s="529"/>
      <c r="P392" s="529"/>
      <c r="Q392" s="529"/>
      <c r="R392" s="529"/>
      <c r="S392" s="529"/>
    </row>
    <row r="393" spans="1:19" ht="14.25" customHeight="1">
      <c r="A393" s="529"/>
      <c r="B393" s="529"/>
      <c r="C393" s="529"/>
      <c r="D393" s="529"/>
      <c r="E393" s="529"/>
      <c r="F393" s="529"/>
      <c r="G393" s="529"/>
      <c r="H393" s="529"/>
      <c r="I393" s="529"/>
      <c r="J393" s="529"/>
      <c r="K393" s="529"/>
      <c r="L393" s="529"/>
      <c r="M393" s="529"/>
      <c r="N393" s="529"/>
      <c r="O393" s="529"/>
      <c r="P393" s="529"/>
      <c r="Q393" s="529"/>
      <c r="R393" s="529"/>
      <c r="S393" s="529"/>
    </row>
    <row r="394" spans="1:19" ht="14.25" customHeight="1">
      <c r="A394" s="529"/>
      <c r="B394" s="529"/>
      <c r="C394" s="529"/>
      <c r="D394" s="529"/>
      <c r="E394" s="529"/>
      <c r="F394" s="529"/>
      <c r="G394" s="529"/>
      <c r="H394" s="529"/>
      <c r="I394" s="529"/>
      <c r="J394" s="529"/>
      <c r="K394" s="529"/>
      <c r="L394" s="529"/>
      <c r="M394" s="529"/>
      <c r="N394" s="529"/>
      <c r="O394" s="529"/>
      <c r="P394" s="529"/>
      <c r="Q394" s="529"/>
      <c r="R394" s="529"/>
      <c r="S394" s="529"/>
    </row>
    <row r="395" spans="1:19" ht="14.25" customHeight="1">
      <c r="A395" s="529"/>
      <c r="B395" s="529"/>
      <c r="C395" s="529"/>
      <c r="D395" s="529"/>
      <c r="E395" s="529"/>
      <c r="F395" s="529"/>
      <c r="G395" s="529"/>
      <c r="H395" s="529"/>
      <c r="I395" s="529"/>
      <c r="J395" s="529"/>
      <c r="K395" s="529"/>
      <c r="L395" s="529"/>
      <c r="M395" s="529"/>
      <c r="N395" s="529"/>
      <c r="O395" s="529"/>
      <c r="P395" s="529"/>
      <c r="Q395" s="529"/>
      <c r="R395" s="529"/>
      <c r="S395" s="529"/>
    </row>
    <row r="396" spans="1:19" ht="14.25" customHeight="1">
      <c r="A396" s="529"/>
      <c r="B396" s="529"/>
      <c r="C396" s="529"/>
      <c r="D396" s="529"/>
      <c r="E396" s="529"/>
      <c r="F396" s="529"/>
      <c r="G396" s="529"/>
      <c r="H396" s="529"/>
      <c r="I396" s="529"/>
      <c r="J396" s="529"/>
      <c r="K396" s="529"/>
      <c r="L396" s="529"/>
      <c r="M396" s="529"/>
      <c r="N396" s="529"/>
      <c r="O396" s="529"/>
      <c r="P396" s="529"/>
      <c r="Q396" s="529"/>
      <c r="R396" s="529"/>
      <c r="S396" s="529"/>
    </row>
    <row r="397" spans="1:19" ht="14.25" customHeight="1">
      <c r="A397" s="529"/>
      <c r="B397" s="529"/>
      <c r="C397" s="529"/>
      <c r="D397" s="529"/>
      <c r="E397" s="529"/>
      <c r="F397" s="529"/>
      <c r="G397" s="529"/>
      <c r="H397" s="529"/>
      <c r="I397" s="529"/>
      <c r="J397" s="529"/>
      <c r="K397" s="529"/>
      <c r="L397" s="529"/>
      <c r="M397" s="529"/>
      <c r="N397" s="529"/>
      <c r="O397" s="529"/>
      <c r="P397" s="529"/>
      <c r="Q397" s="529"/>
      <c r="R397" s="529"/>
      <c r="S397" s="529"/>
    </row>
    <row r="398" spans="1:19" ht="14.25" customHeight="1">
      <c r="A398" s="529"/>
      <c r="B398" s="529"/>
      <c r="C398" s="529"/>
      <c r="D398" s="529"/>
      <c r="E398" s="529"/>
      <c r="F398" s="529"/>
      <c r="G398" s="529"/>
      <c r="H398" s="529"/>
      <c r="I398" s="529"/>
      <c r="J398" s="529"/>
      <c r="K398" s="529"/>
      <c r="L398" s="529"/>
      <c r="M398" s="529"/>
      <c r="N398" s="529"/>
      <c r="O398" s="529"/>
      <c r="P398" s="529"/>
      <c r="Q398" s="529"/>
      <c r="R398" s="529"/>
      <c r="S398" s="529"/>
    </row>
    <row r="399" spans="1:19" ht="14.25" customHeight="1">
      <c r="A399" s="529"/>
      <c r="B399" s="529"/>
      <c r="C399" s="529"/>
      <c r="D399" s="529"/>
      <c r="E399" s="529"/>
      <c r="F399" s="529"/>
      <c r="G399" s="529"/>
      <c r="H399" s="529"/>
      <c r="I399" s="529"/>
      <c r="J399" s="529"/>
      <c r="K399" s="529"/>
      <c r="L399" s="529"/>
      <c r="M399" s="529"/>
      <c r="N399" s="529"/>
      <c r="O399" s="529"/>
      <c r="P399" s="529"/>
      <c r="Q399" s="529"/>
      <c r="R399" s="529"/>
      <c r="S399" s="529"/>
    </row>
    <row r="400" spans="1:19" ht="14.25" customHeight="1">
      <c r="A400" s="529"/>
      <c r="B400" s="529"/>
      <c r="C400" s="529"/>
      <c r="D400" s="529"/>
      <c r="E400" s="529"/>
      <c r="F400" s="529"/>
      <c r="G400" s="529"/>
      <c r="H400" s="529"/>
      <c r="I400" s="529"/>
      <c r="J400" s="529"/>
      <c r="K400" s="529"/>
      <c r="L400" s="529"/>
      <c r="M400" s="529"/>
      <c r="N400" s="529"/>
      <c r="O400" s="529"/>
      <c r="P400" s="529"/>
      <c r="Q400" s="529"/>
      <c r="R400" s="529"/>
      <c r="S400" s="529"/>
    </row>
    <row r="401" spans="1:19" ht="14.25" customHeight="1">
      <c r="A401" s="529"/>
      <c r="B401" s="529"/>
      <c r="C401" s="529"/>
      <c r="D401" s="529"/>
      <c r="E401" s="529"/>
      <c r="F401" s="529"/>
      <c r="G401" s="529"/>
      <c r="H401" s="529"/>
      <c r="I401" s="529"/>
      <c r="J401" s="529"/>
      <c r="K401" s="529"/>
      <c r="L401" s="529"/>
      <c r="M401" s="529"/>
      <c r="N401" s="529"/>
      <c r="O401" s="529"/>
      <c r="P401" s="529"/>
      <c r="Q401" s="529"/>
      <c r="R401" s="529"/>
      <c r="S401" s="529"/>
    </row>
    <row r="402" spans="1:19" ht="14.25" customHeight="1">
      <c r="A402" s="529"/>
      <c r="B402" s="529"/>
      <c r="C402" s="529"/>
      <c r="D402" s="529"/>
      <c r="E402" s="529"/>
      <c r="F402" s="529"/>
      <c r="G402" s="529"/>
      <c r="H402" s="529"/>
      <c r="I402" s="529"/>
      <c r="J402" s="529"/>
      <c r="K402" s="529"/>
      <c r="L402" s="529"/>
      <c r="M402" s="529"/>
      <c r="N402" s="529"/>
      <c r="O402" s="529"/>
      <c r="P402" s="529"/>
      <c r="Q402" s="529"/>
      <c r="R402" s="529"/>
      <c r="S402" s="529"/>
    </row>
    <row r="403" spans="1:19" ht="14.25" customHeight="1">
      <c r="A403" s="529"/>
      <c r="B403" s="529"/>
      <c r="C403" s="529"/>
      <c r="D403" s="529"/>
      <c r="E403" s="529"/>
      <c r="F403" s="529"/>
      <c r="G403" s="529"/>
      <c r="H403" s="529"/>
      <c r="I403" s="529"/>
      <c r="J403" s="529"/>
      <c r="K403" s="529"/>
      <c r="L403" s="529"/>
      <c r="M403" s="529"/>
      <c r="N403" s="529"/>
      <c r="O403" s="529"/>
      <c r="P403" s="529"/>
      <c r="Q403" s="529"/>
      <c r="R403" s="529"/>
      <c r="S403" s="529"/>
    </row>
    <row r="404" spans="1:19" ht="14.25" customHeight="1">
      <c r="A404" s="529"/>
      <c r="B404" s="529"/>
      <c r="C404" s="529"/>
      <c r="D404" s="529"/>
      <c r="E404" s="529"/>
      <c r="F404" s="529"/>
      <c r="G404" s="529"/>
      <c r="H404" s="529"/>
      <c r="I404" s="529"/>
      <c r="J404" s="529"/>
      <c r="K404" s="529"/>
      <c r="L404" s="529"/>
      <c r="M404" s="529"/>
      <c r="N404" s="529"/>
      <c r="O404" s="529"/>
      <c r="P404" s="529"/>
      <c r="Q404" s="529"/>
      <c r="R404" s="529"/>
      <c r="S404" s="529"/>
    </row>
    <row r="405" spans="1:19" ht="14.25" customHeight="1">
      <c r="A405" s="529"/>
      <c r="B405" s="529"/>
      <c r="C405" s="529"/>
      <c r="D405" s="529"/>
      <c r="E405" s="529"/>
      <c r="F405" s="529"/>
      <c r="G405" s="529"/>
      <c r="H405" s="529"/>
      <c r="I405" s="529"/>
      <c r="J405" s="529"/>
      <c r="K405" s="529"/>
      <c r="L405" s="529"/>
      <c r="M405" s="529"/>
      <c r="N405" s="529"/>
      <c r="O405" s="529"/>
      <c r="P405" s="529"/>
      <c r="Q405" s="529"/>
      <c r="R405" s="529"/>
      <c r="S405" s="529"/>
    </row>
    <row r="406" spans="1:19" ht="14.25" customHeight="1">
      <c r="A406" s="529"/>
      <c r="B406" s="529"/>
      <c r="C406" s="529"/>
      <c r="D406" s="529"/>
      <c r="E406" s="529"/>
      <c r="F406" s="529"/>
      <c r="G406" s="529"/>
      <c r="H406" s="529"/>
      <c r="I406" s="529"/>
      <c r="J406" s="529"/>
      <c r="K406" s="529"/>
      <c r="L406" s="529"/>
      <c r="M406" s="529"/>
      <c r="N406" s="529"/>
      <c r="O406" s="529"/>
      <c r="P406" s="529"/>
      <c r="Q406" s="529"/>
      <c r="R406" s="529"/>
      <c r="S406" s="529"/>
    </row>
    <row r="407" spans="1:19" ht="14.25" customHeight="1">
      <c r="A407" s="529"/>
      <c r="B407" s="529"/>
      <c r="C407" s="529"/>
      <c r="D407" s="529"/>
      <c r="E407" s="529"/>
      <c r="F407" s="529"/>
      <c r="G407" s="529"/>
      <c r="H407" s="529"/>
      <c r="I407" s="529"/>
      <c r="J407" s="529"/>
      <c r="K407" s="529"/>
      <c r="L407" s="529"/>
      <c r="M407" s="529"/>
      <c r="N407" s="529"/>
      <c r="O407" s="529"/>
      <c r="P407" s="529"/>
      <c r="Q407" s="529"/>
      <c r="R407" s="529"/>
      <c r="S407" s="529"/>
    </row>
    <row r="408" spans="1:19" ht="14.25" customHeight="1">
      <c r="A408" s="529"/>
      <c r="B408" s="529"/>
      <c r="C408" s="529"/>
      <c r="D408" s="529"/>
      <c r="E408" s="529"/>
      <c r="F408" s="529"/>
      <c r="G408" s="529"/>
      <c r="H408" s="529"/>
      <c r="I408" s="529"/>
      <c r="J408" s="529"/>
      <c r="K408" s="529"/>
      <c r="L408" s="529"/>
      <c r="M408" s="529"/>
      <c r="N408" s="529"/>
      <c r="O408" s="529"/>
      <c r="P408" s="529"/>
      <c r="Q408" s="529"/>
      <c r="R408" s="529"/>
      <c r="S408" s="529"/>
    </row>
    <row r="409" spans="1:19" ht="14.25" customHeight="1">
      <c r="A409" s="529"/>
      <c r="B409" s="529"/>
      <c r="C409" s="529"/>
      <c r="D409" s="529"/>
      <c r="E409" s="529"/>
      <c r="F409" s="529"/>
      <c r="G409" s="529"/>
      <c r="H409" s="529"/>
      <c r="I409" s="529"/>
      <c r="J409" s="529"/>
      <c r="K409" s="529"/>
      <c r="L409" s="529"/>
      <c r="M409" s="529"/>
      <c r="N409" s="529"/>
      <c r="O409" s="529"/>
      <c r="P409" s="529"/>
      <c r="Q409" s="529"/>
      <c r="R409" s="529"/>
      <c r="S409" s="529"/>
    </row>
    <row r="410" spans="1:19" ht="14.25" customHeight="1">
      <c r="A410" s="529"/>
      <c r="B410" s="529"/>
      <c r="C410" s="529"/>
      <c r="D410" s="529"/>
      <c r="E410" s="529"/>
      <c r="F410" s="529"/>
      <c r="G410" s="529"/>
      <c r="H410" s="529"/>
      <c r="I410" s="529"/>
      <c r="J410" s="529"/>
      <c r="K410" s="529"/>
      <c r="L410" s="529"/>
      <c r="M410" s="529"/>
      <c r="N410" s="529"/>
      <c r="O410" s="529"/>
      <c r="P410" s="529"/>
      <c r="Q410" s="529"/>
      <c r="R410" s="529"/>
      <c r="S410" s="529"/>
    </row>
    <row r="411" spans="1:19" ht="14.25" customHeight="1">
      <c r="A411" s="529"/>
      <c r="B411" s="529"/>
      <c r="C411" s="529"/>
      <c r="D411" s="529"/>
      <c r="E411" s="529"/>
      <c r="F411" s="529"/>
      <c r="G411" s="529"/>
      <c r="H411" s="529"/>
      <c r="I411" s="529"/>
      <c r="J411" s="529"/>
      <c r="K411" s="529"/>
      <c r="L411" s="529"/>
      <c r="M411" s="529"/>
      <c r="N411" s="529"/>
      <c r="O411" s="529"/>
      <c r="P411" s="529"/>
      <c r="Q411" s="529"/>
      <c r="R411" s="529"/>
      <c r="S411" s="529"/>
    </row>
    <row r="412" spans="1:19" ht="14.25" customHeight="1">
      <c r="A412" s="529"/>
      <c r="B412" s="529"/>
      <c r="C412" s="529"/>
      <c r="D412" s="529"/>
      <c r="E412" s="529"/>
      <c r="F412" s="529"/>
      <c r="G412" s="529"/>
      <c r="H412" s="529"/>
      <c r="I412" s="529"/>
      <c r="J412" s="529"/>
      <c r="K412" s="529"/>
      <c r="L412" s="529"/>
      <c r="M412" s="529"/>
      <c r="N412" s="529"/>
      <c r="O412" s="529"/>
      <c r="P412" s="529"/>
      <c r="Q412" s="529"/>
      <c r="R412" s="529"/>
      <c r="S412" s="529"/>
    </row>
    <row r="413" spans="1:19" ht="14.25" customHeight="1">
      <c r="A413" s="529"/>
      <c r="B413" s="529"/>
      <c r="C413" s="529"/>
      <c r="D413" s="529"/>
      <c r="E413" s="529"/>
      <c r="F413" s="529"/>
      <c r="G413" s="529"/>
      <c r="H413" s="529"/>
      <c r="I413" s="529"/>
      <c r="J413" s="529"/>
      <c r="K413" s="529"/>
      <c r="L413" s="529"/>
      <c r="M413" s="529"/>
      <c r="N413" s="529"/>
      <c r="O413" s="529"/>
      <c r="P413" s="529"/>
      <c r="Q413" s="529"/>
      <c r="R413" s="529"/>
      <c r="S413" s="529"/>
    </row>
    <row r="414" spans="1:19" ht="14.25" customHeight="1">
      <c r="A414" s="529"/>
      <c r="B414" s="529"/>
      <c r="C414" s="529"/>
      <c r="D414" s="529"/>
      <c r="E414" s="529"/>
      <c r="F414" s="529"/>
      <c r="G414" s="529"/>
      <c r="H414" s="529"/>
      <c r="I414" s="529"/>
      <c r="J414" s="529"/>
      <c r="K414" s="529"/>
      <c r="L414" s="529"/>
      <c r="M414" s="529"/>
      <c r="N414" s="529"/>
      <c r="O414" s="529"/>
      <c r="P414" s="529"/>
      <c r="Q414" s="529"/>
      <c r="R414" s="529"/>
      <c r="S414" s="529"/>
    </row>
    <row r="415" spans="1:19" ht="14.25" customHeight="1">
      <c r="A415" s="529"/>
      <c r="B415" s="529"/>
      <c r="C415" s="529"/>
      <c r="D415" s="529"/>
      <c r="E415" s="529"/>
      <c r="F415" s="529"/>
      <c r="G415" s="529"/>
      <c r="H415" s="529"/>
      <c r="I415" s="529"/>
      <c r="J415" s="529"/>
      <c r="K415" s="529"/>
      <c r="L415" s="529"/>
      <c r="M415" s="529"/>
      <c r="N415" s="529"/>
      <c r="O415" s="529"/>
      <c r="P415" s="529"/>
      <c r="Q415" s="529"/>
      <c r="R415" s="529"/>
      <c r="S415" s="529"/>
    </row>
    <row r="416" spans="1:19" ht="14.25" customHeight="1">
      <c r="A416" s="529"/>
      <c r="B416" s="529"/>
      <c r="C416" s="529"/>
      <c r="D416" s="529"/>
      <c r="E416" s="529"/>
      <c r="F416" s="529"/>
      <c r="G416" s="529"/>
      <c r="H416" s="529"/>
      <c r="I416" s="529"/>
      <c r="J416" s="529"/>
      <c r="K416" s="529"/>
      <c r="L416" s="529"/>
      <c r="M416" s="529"/>
      <c r="N416" s="529"/>
      <c r="O416" s="529"/>
      <c r="P416" s="529"/>
      <c r="Q416" s="529"/>
      <c r="R416" s="529"/>
      <c r="S416" s="529"/>
    </row>
    <row r="417" spans="1:19" ht="14.25" customHeight="1">
      <c r="A417" s="529"/>
      <c r="B417" s="529"/>
      <c r="C417" s="529"/>
      <c r="D417" s="529"/>
      <c r="E417" s="529"/>
      <c r="F417" s="529"/>
      <c r="G417" s="529"/>
      <c r="H417" s="529"/>
      <c r="I417" s="529"/>
      <c r="J417" s="529"/>
      <c r="K417" s="529"/>
      <c r="L417" s="529"/>
      <c r="M417" s="529"/>
      <c r="N417" s="529"/>
      <c r="O417" s="529"/>
      <c r="P417" s="529"/>
      <c r="Q417" s="529"/>
      <c r="R417" s="529"/>
      <c r="S417" s="529"/>
    </row>
    <row r="418" spans="1:19" ht="14.25" customHeight="1">
      <c r="A418" s="529"/>
      <c r="B418" s="529"/>
      <c r="C418" s="529"/>
      <c r="D418" s="529"/>
      <c r="E418" s="529"/>
      <c r="F418" s="529"/>
      <c r="G418" s="529"/>
      <c r="H418" s="529"/>
      <c r="I418" s="529"/>
      <c r="J418" s="529"/>
      <c r="K418" s="529"/>
      <c r="L418" s="529"/>
      <c r="M418" s="529"/>
      <c r="N418" s="529"/>
      <c r="O418" s="529"/>
      <c r="P418" s="529"/>
      <c r="Q418" s="529"/>
      <c r="R418" s="529"/>
      <c r="S418" s="529"/>
    </row>
    <row r="419" spans="1:19" ht="14.25" customHeight="1">
      <c r="A419" s="529"/>
      <c r="B419" s="529"/>
      <c r="C419" s="529"/>
      <c r="D419" s="529"/>
      <c r="E419" s="529"/>
      <c r="F419" s="529"/>
      <c r="G419" s="529"/>
      <c r="H419" s="529"/>
      <c r="I419" s="529"/>
      <c r="J419" s="529"/>
      <c r="K419" s="529"/>
      <c r="L419" s="529"/>
      <c r="M419" s="529"/>
      <c r="N419" s="529"/>
      <c r="O419" s="529"/>
      <c r="P419" s="529"/>
      <c r="Q419" s="529"/>
      <c r="R419" s="529"/>
      <c r="S419" s="529"/>
    </row>
    <row r="420" spans="1:19" ht="14.25" customHeight="1">
      <c r="A420" s="529"/>
      <c r="B420" s="529"/>
      <c r="C420" s="529"/>
      <c r="D420" s="529"/>
      <c r="E420" s="529"/>
      <c r="F420" s="529"/>
      <c r="G420" s="529"/>
      <c r="H420" s="529"/>
      <c r="I420" s="529"/>
      <c r="J420" s="529"/>
      <c r="K420" s="529"/>
      <c r="L420" s="529"/>
      <c r="M420" s="529"/>
      <c r="N420" s="529"/>
      <c r="O420" s="529"/>
      <c r="P420" s="529"/>
      <c r="Q420" s="529"/>
      <c r="R420" s="529"/>
      <c r="S420" s="529"/>
    </row>
    <row r="421" spans="1:19" ht="14.25" customHeight="1">
      <c r="A421" s="529"/>
      <c r="B421" s="529"/>
      <c r="C421" s="529"/>
      <c r="D421" s="529"/>
      <c r="E421" s="529"/>
      <c r="F421" s="529"/>
      <c r="G421" s="529"/>
      <c r="H421" s="529"/>
      <c r="I421" s="529"/>
      <c r="J421" s="529"/>
      <c r="K421" s="529"/>
      <c r="L421" s="529"/>
      <c r="M421" s="529"/>
      <c r="N421" s="529"/>
      <c r="O421" s="529"/>
      <c r="P421" s="529"/>
      <c r="Q421" s="529"/>
      <c r="R421" s="529"/>
      <c r="S421" s="529"/>
    </row>
    <row r="422" spans="1:19" ht="14.25" customHeight="1">
      <c r="A422" s="529"/>
      <c r="B422" s="529"/>
      <c r="C422" s="529"/>
      <c r="D422" s="529"/>
      <c r="E422" s="529"/>
      <c r="F422" s="529"/>
      <c r="G422" s="529"/>
      <c r="H422" s="529"/>
      <c r="I422" s="529"/>
      <c r="J422" s="529"/>
      <c r="K422" s="529"/>
      <c r="L422" s="529"/>
      <c r="M422" s="529"/>
      <c r="N422" s="529"/>
      <c r="O422" s="529"/>
      <c r="P422" s="529"/>
      <c r="Q422" s="529"/>
      <c r="R422" s="529"/>
      <c r="S422" s="529"/>
    </row>
    <row r="423" spans="1:19" ht="14.25" customHeight="1">
      <c r="A423" s="529"/>
      <c r="B423" s="529"/>
      <c r="C423" s="529"/>
      <c r="D423" s="529"/>
      <c r="E423" s="529"/>
      <c r="F423" s="529"/>
      <c r="G423" s="529"/>
      <c r="H423" s="529"/>
      <c r="I423" s="529"/>
      <c r="J423" s="529"/>
      <c r="K423" s="529"/>
      <c r="L423" s="529"/>
      <c r="M423" s="529"/>
      <c r="N423" s="529"/>
      <c r="O423" s="529"/>
      <c r="P423" s="529"/>
      <c r="Q423" s="529"/>
      <c r="R423" s="529"/>
      <c r="S423" s="529"/>
    </row>
    <row r="424" spans="1:19" ht="14.25" customHeight="1">
      <c r="A424" s="529"/>
      <c r="B424" s="529"/>
      <c r="C424" s="529"/>
      <c r="D424" s="529"/>
      <c r="E424" s="529"/>
      <c r="F424" s="529"/>
      <c r="G424" s="529"/>
      <c r="H424" s="529"/>
      <c r="I424" s="529"/>
      <c r="J424" s="529"/>
      <c r="K424" s="529"/>
      <c r="L424" s="529"/>
      <c r="M424" s="529"/>
      <c r="N424" s="529"/>
      <c r="O424" s="529"/>
      <c r="P424" s="529"/>
      <c r="Q424" s="529"/>
      <c r="R424" s="529"/>
      <c r="S424" s="529"/>
    </row>
    <row r="425" spans="1:19" ht="14.25" customHeight="1">
      <c r="A425" s="529"/>
      <c r="B425" s="529"/>
      <c r="C425" s="529"/>
      <c r="D425" s="529"/>
      <c r="E425" s="529"/>
      <c r="F425" s="529"/>
      <c r="G425" s="529"/>
      <c r="H425" s="529"/>
      <c r="I425" s="529"/>
      <c r="J425" s="529"/>
      <c r="K425" s="529"/>
      <c r="L425" s="529"/>
      <c r="M425" s="529"/>
      <c r="N425" s="529"/>
      <c r="O425" s="529"/>
      <c r="P425" s="529"/>
      <c r="Q425" s="529"/>
      <c r="R425" s="529"/>
      <c r="S425" s="529"/>
    </row>
    <row r="426" spans="1:19" ht="14.25" customHeight="1">
      <c r="A426" s="529"/>
      <c r="B426" s="529"/>
      <c r="C426" s="529"/>
      <c r="D426" s="529"/>
      <c r="E426" s="529"/>
      <c r="F426" s="529"/>
      <c r="G426" s="529"/>
      <c r="H426" s="529"/>
      <c r="I426" s="529"/>
      <c r="J426" s="529"/>
      <c r="K426" s="529"/>
      <c r="L426" s="529"/>
      <c r="M426" s="529"/>
      <c r="N426" s="529"/>
      <c r="O426" s="529"/>
      <c r="P426" s="529"/>
      <c r="Q426" s="529"/>
      <c r="R426" s="529"/>
      <c r="S426" s="529"/>
    </row>
    <row r="427" spans="1:19" ht="14.25" customHeight="1">
      <c r="A427" s="529"/>
      <c r="B427" s="529"/>
      <c r="C427" s="529"/>
      <c r="D427" s="529"/>
      <c r="E427" s="529"/>
      <c r="F427" s="529"/>
      <c r="G427" s="529"/>
      <c r="H427" s="529"/>
      <c r="I427" s="529"/>
      <c r="J427" s="529"/>
      <c r="K427" s="529"/>
      <c r="L427" s="529"/>
      <c r="M427" s="529"/>
      <c r="N427" s="529"/>
      <c r="O427" s="529"/>
      <c r="P427" s="529"/>
      <c r="Q427" s="529"/>
      <c r="R427" s="529"/>
      <c r="S427" s="529"/>
    </row>
    <row r="428" spans="1:19" ht="14.25" customHeight="1">
      <c r="A428" s="529"/>
      <c r="B428" s="529"/>
      <c r="C428" s="529"/>
      <c r="D428" s="529"/>
      <c r="E428" s="529"/>
      <c r="F428" s="529"/>
      <c r="G428" s="529"/>
      <c r="H428" s="529"/>
      <c r="I428" s="529"/>
      <c r="J428" s="529"/>
      <c r="K428" s="529"/>
      <c r="L428" s="529"/>
      <c r="M428" s="529"/>
      <c r="N428" s="529"/>
      <c r="O428" s="529"/>
      <c r="P428" s="529"/>
      <c r="Q428" s="529"/>
      <c r="R428" s="529"/>
      <c r="S428" s="529"/>
    </row>
    <row r="429" spans="1:19" ht="14.25" customHeight="1">
      <c r="A429" s="529"/>
      <c r="B429" s="529"/>
      <c r="C429" s="529"/>
      <c r="D429" s="529"/>
      <c r="E429" s="529"/>
      <c r="F429" s="529"/>
      <c r="G429" s="529"/>
      <c r="H429" s="529"/>
      <c r="I429" s="529"/>
      <c r="J429" s="529"/>
      <c r="K429" s="529"/>
      <c r="L429" s="529"/>
      <c r="M429" s="529"/>
      <c r="N429" s="529"/>
      <c r="O429" s="529"/>
      <c r="P429" s="529"/>
      <c r="Q429" s="529"/>
      <c r="R429" s="529"/>
      <c r="S429" s="529"/>
    </row>
    <row r="430" spans="1:19" ht="14.25" customHeight="1">
      <c r="A430" s="529"/>
      <c r="B430" s="529"/>
      <c r="C430" s="529"/>
      <c r="D430" s="529"/>
      <c r="E430" s="529"/>
      <c r="F430" s="529"/>
      <c r="G430" s="529"/>
      <c r="H430" s="529"/>
      <c r="I430" s="529"/>
      <c r="J430" s="529"/>
      <c r="K430" s="529"/>
      <c r="L430" s="529"/>
      <c r="M430" s="529"/>
      <c r="N430" s="529"/>
      <c r="O430" s="529"/>
      <c r="P430" s="529"/>
      <c r="Q430" s="529"/>
      <c r="R430" s="529"/>
      <c r="S430" s="529"/>
    </row>
    <row r="431" spans="1:19" ht="14.25" customHeight="1">
      <c r="A431" s="529"/>
      <c r="B431" s="529"/>
      <c r="C431" s="529"/>
      <c r="D431" s="529"/>
      <c r="E431" s="529"/>
      <c r="F431" s="529"/>
      <c r="G431" s="529"/>
      <c r="H431" s="529"/>
      <c r="I431" s="529"/>
      <c r="J431" s="529"/>
      <c r="K431" s="529"/>
      <c r="L431" s="529"/>
      <c r="M431" s="529"/>
      <c r="N431" s="529"/>
      <c r="O431" s="529"/>
      <c r="P431" s="529"/>
      <c r="Q431" s="529"/>
      <c r="R431" s="529"/>
      <c r="S431" s="529"/>
    </row>
    <row r="432" spans="1:19" ht="14.25" customHeight="1">
      <c r="A432" s="529"/>
      <c r="B432" s="529"/>
      <c r="C432" s="529"/>
      <c r="D432" s="529"/>
      <c r="E432" s="529"/>
      <c r="F432" s="529"/>
      <c r="G432" s="529"/>
      <c r="H432" s="529"/>
      <c r="I432" s="529"/>
      <c r="J432" s="529"/>
      <c r="K432" s="529"/>
      <c r="L432" s="529"/>
      <c r="M432" s="529"/>
      <c r="N432" s="529"/>
      <c r="O432" s="529"/>
      <c r="P432" s="529"/>
      <c r="Q432" s="529"/>
      <c r="R432" s="529"/>
      <c r="S432" s="529"/>
    </row>
    <row r="433" spans="1:19" ht="14.25" customHeight="1">
      <c r="A433" s="529"/>
      <c r="B433" s="529"/>
      <c r="C433" s="529"/>
      <c r="D433" s="529"/>
      <c r="E433" s="529"/>
      <c r="F433" s="529"/>
      <c r="G433" s="529"/>
      <c r="H433" s="529"/>
      <c r="I433" s="529"/>
      <c r="J433" s="529"/>
      <c r="K433" s="529"/>
      <c r="L433" s="529"/>
      <c r="M433" s="529"/>
      <c r="N433" s="529"/>
      <c r="O433" s="529"/>
      <c r="P433" s="529"/>
      <c r="Q433" s="529"/>
      <c r="R433" s="529"/>
      <c r="S433" s="529"/>
    </row>
    <row r="434" spans="1:19" ht="14.25" customHeight="1">
      <c r="A434" s="529"/>
      <c r="B434" s="529"/>
      <c r="C434" s="529"/>
      <c r="D434" s="529"/>
      <c r="E434" s="529"/>
      <c r="F434" s="529"/>
      <c r="G434" s="529"/>
      <c r="H434" s="529"/>
      <c r="I434" s="529"/>
      <c r="J434" s="529"/>
      <c r="K434" s="529"/>
      <c r="L434" s="529"/>
      <c r="M434" s="529"/>
      <c r="N434" s="529"/>
      <c r="O434" s="529"/>
      <c r="P434" s="529"/>
      <c r="Q434" s="529"/>
      <c r="R434" s="529"/>
      <c r="S434" s="529"/>
    </row>
    <row r="435" spans="1:19" ht="14.25" customHeight="1">
      <c r="A435" s="529"/>
      <c r="B435" s="529"/>
      <c r="C435" s="529"/>
      <c r="D435" s="529"/>
      <c r="E435" s="529"/>
      <c r="F435" s="529"/>
      <c r="G435" s="529"/>
      <c r="H435" s="529"/>
      <c r="I435" s="529"/>
      <c r="J435" s="529"/>
      <c r="K435" s="529"/>
      <c r="L435" s="529"/>
      <c r="M435" s="529"/>
      <c r="N435" s="529"/>
      <c r="O435" s="529"/>
      <c r="P435" s="529"/>
      <c r="Q435" s="529"/>
      <c r="R435" s="529"/>
      <c r="S435" s="529"/>
    </row>
    <row r="436" spans="1:19" ht="14.25" customHeight="1">
      <c r="A436" s="529"/>
      <c r="B436" s="529"/>
      <c r="C436" s="529"/>
      <c r="D436" s="529"/>
      <c r="E436" s="529"/>
      <c r="F436" s="529"/>
      <c r="G436" s="529"/>
      <c r="H436" s="529"/>
      <c r="I436" s="529"/>
      <c r="J436" s="529"/>
      <c r="K436" s="529"/>
      <c r="L436" s="529"/>
      <c r="M436" s="529"/>
      <c r="N436" s="529"/>
      <c r="O436" s="529"/>
      <c r="P436" s="529"/>
      <c r="Q436" s="529"/>
      <c r="R436" s="529"/>
      <c r="S436" s="529"/>
    </row>
    <row r="437" spans="1:19" ht="14.25" customHeight="1">
      <c r="A437" s="529"/>
      <c r="B437" s="529"/>
      <c r="C437" s="529"/>
      <c r="D437" s="529"/>
      <c r="E437" s="529"/>
      <c r="F437" s="529"/>
      <c r="G437" s="529"/>
      <c r="H437" s="529"/>
      <c r="I437" s="529"/>
      <c r="J437" s="529"/>
      <c r="K437" s="529"/>
      <c r="L437" s="529"/>
      <c r="M437" s="529"/>
      <c r="N437" s="529"/>
      <c r="O437" s="529"/>
      <c r="P437" s="529"/>
      <c r="Q437" s="529"/>
      <c r="R437" s="529"/>
      <c r="S437" s="529"/>
    </row>
    <row r="438" spans="1:19" ht="14.25" customHeight="1">
      <c r="A438" s="529"/>
      <c r="B438" s="529"/>
      <c r="C438" s="529"/>
      <c r="D438" s="529"/>
      <c r="E438" s="529"/>
      <c r="F438" s="529"/>
      <c r="G438" s="529"/>
      <c r="H438" s="529"/>
      <c r="I438" s="529"/>
      <c r="J438" s="529"/>
      <c r="K438" s="529"/>
      <c r="L438" s="529"/>
      <c r="M438" s="529"/>
      <c r="N438" s="529"/>
      <c r="O438" s="529"/>
      <c r="P438" s="529"/>
      <c r="Q438" s="529"/>
      <c r="R438" s="529"/>
      <c r="S438" s="529"/>
    </row>
    <row r="439" spans="1:19" ht="14.25" customHeight="1">
      <c r="A439" s="529"/>
      <c r="B439" s="529"/>
      <c r="C439" s="529"/>
      <c r="D439" s="529"/>
      <c r="E439" s="529"/>
      <c r="F439" s="529"/>
      <c r="G439" s="529"/>
      <c r="H439" s="529"/>
      <c r="I439" s="529"/>
      <c r="J439" s="529"/>
      <c r="K439" s="529"/>
      <c r="L439" s="529"/>
      <c r="M439" s="529"/>
      <c r="N439" s="529"/>
      <c r="O439" s="529"/>
      <c r="P439" s="529"/>
      <c r="Q439" s="529"/>
      <c r="R439" s="529"/>
      <c r="S439" s="529"/>
    </row>
    <row r="440" spans="1:19" ht="14.25" customHeight="1">
      <c r="A440" s="529"/>
      <c r="B440" s="529"/>
      <c r="C440" s="529"/>
      <c r="D440" s="529"/>
      <c r="E440" s="529"/>
      <c r="F440" s="529"/>
      <c r="G440" s="529"/>
      <c r="H440" s="529"/>
      <c r="I440" s="529"/>
      <c r="J440" s="529"/>
      <c r="K440" s="529"/>
      <c r="L440" s="529"/>
      <c r="M440" s="529"/>
      <c r="N440" s="529"/>
      <c r="O440" s="529"/>
      <c r="P440" s="529"/>
      <c r="Q440" s="529"/>
      <c r="R440" s="529"/>
      <c r="S440" s="529"/>
    </row>
    <row r="441" spans="1:19" ht="14.25" customHeight="1">
      <c r="A441" s="529"/>
      <c r="B441" s="529"/>
      <c r="C441" s="529"/>
      <c r="D441" s="529"/>
      <c r="E441" s="529"/>
      <c r="F441" s="529"/>
      <c r="G441" s="529"/>
      <c r="H441" s="529"/>
      <c r="I441" s="529"/>
      <c r="J441" s="529"/>
      <c r="K441" s="529"/>
      <c r="L441" s="529"/>
      <c r="M441" s="529"/>
      <c r="N441" s="529"/>
      <c r="O441" s="529"/>
      <c r="P441" s="529"/>
      <c r="Q441" s="529"/>
      <c r="R441" s="529"/>
      <c r="S441" s="529"/>
    </row>
    <row r="442" spans="1:19" ht="14.25" customHeight="1">
      <c r="A442" s="529"/>
      <c r="B442" s="529"/>
      <c r="C442" s="529"/>
      <c r="D442" s="529"/>
      <c r="E442" s="529"/>
      <c r="F442" s="529"/>
      <c r="G442" s="529"/>
      <c r="H442" s="529"/>
      <c r="I442" s="529"/>
      <c r="J442" s="529"/>
      <c r="K442" s="529"/>
      <c r="L442" s="529"/>
      <c r="M442" s="529"/>
      <c r="N442" s="529"/>
      <c r="O442" s="529"/>
      <c r="P442" s="529"/>
      <c r="Q442" s="529"/>
      <c r="R442" s="529"/>
      <c r="S442" s="529"/>
    </row>
    <row r="443" spans="1:19" ht="14.25" customHeight="1">
      <c r="A443" s="529"/>
      <c r="B443" s="529"/>
      <c r="C443" s="529"/>
      <c r="D443" s="529"/>
      <c r="E443" s="529"/>
      <c r="F443" s="529"/>
      <c r="G443" s="529"/>
      <c r="H443" s="529"/>
      <c r="I443" s="529"/>
      <c r="J443" s="529"/>
      <c r="K443" s="529"/>
      <c r="L443" s="529"/>
      <c r="M443" s="529"/>
      <c r="N443" s="529"/>
      <c r="O443" s="529"/>
      <c r="P443" s="529"/>
      <c r="Q443" s="529"/>
      <c r="R443" s="529"/>
      <c r="S443" s="529"/>
    </row>
    <row r="444" spans="1:19" ht="14.25" customHeight="1">
      <c r="A444" s="529"/>
      <c r="B444" s="529"/>
      <c r="C444" s="529"/>
      <c r="D444" s="529"/>
      <c r="E444" s="529"/>
      <c r="F444" s="529"/>
      <c r="G444" s="529"/>
      <c r="H444" s="529"/>
      <c r="I444" s="529"/>
      <c r="J444" s="529"/>
      <c r="K444" s="529"/>
      <c r="L444" s="529"/>
      <c r="M444" s="529"/>
      <c r="N444" s="529"/>
      <c r="O444" s="529"/>
      <c r="P444" s="529"/>
      <c r="Q444" s="529"/>
      <c r="R444" s="529"/>
      <c r="S444" s="529"/>
    </row>
    <row r="445" spans="1:19" ht="14.25" customHeight="1">
      <c r="A445" s="529"/>
      <c r="B445" s="529"/>
      <c r="C445" s="529"/>
      <c r="D445" s="529"/>
      <c r="E445" s="529"/>
      <c r="F445" s="529"/>
      <c r="G445" s="529"/>
      <c r="H445" s="529"/>
      <c r="I445" s="529"/>
      <c r="J445" s="529"/>
      <c r="K445" s="529"/>
      <c r="L445" s="529"/>
      <c r="M445" s="529"/>
      <c r="N445" s="529"/>
      <c r="O445" s="529"/>
      <c r="P445" s="529"/>
      <c r="Q445" s="529"/>
      <c r="R445" s="529"/>
      <c r="S445" s="529"/>
    </row>
    <row r="446" spans="1:19" ht="14.25" customHeight="1">
      <c r="A446" s="529"/>
      <c r="B446" s="529"/>
      <c r="C446" s="529"/>
      <c r="D446" s="529"/>
      <c r="E446" s="529"/>
      <c r="F446" s="529"/>
      <c r="G446" s="529"/>
      <c r="H446" s="529"/>
      <c r="I446" s="529"/>
      <c r="J446" s="529"/>
      <c r="K446" s="529"/>
      <c r="L446" s="529"/>
      <c r="M446" s="529"/>
      <c r="N446" s="529"/>
      <c r="O446" s="529"/>
      <c r="P446" s="529"/>
      <c r="Q446" s="529"/>
      <c r="R446" s="529"/>
      <c r="S446" s="529"/>
    </row>
    <row r="447" spans="1:19" ht="14.25" customHeight="1">
      <c r="A447" s="529"/>
      <c r="B447" s="529"/>
      <c r="C447" s="529"/>
      <c r="D447" s="529"/>
      <c r="E447" s="529"/>
      <c r="F447" s="529"/>
      <c r="G447" s="529"/>
      <c r="H447" s="529"/>
      <c r="I447" s="529"/>
      <c r="J447" s="529"/>
      <c r="K447" s="529"/>
      <c r="L447" s="529"/>
      <c r="M447" s="529"/>
      <c r="N447" s="529"/>
      <c r="O447" s="529"/>
      <c r="P447" s="529"/>
      <c r="Q447" s="529"/>
      <c r="R447" s="529"/>
      <c r="S447" s="529"/>
    </row>
    <row r="448" spans="1:19" ht="14.25" customHeight="1">
      <c r="A448" s="529"/>
      <c r="B448" s="529"/>
      <c r="C448" s="529"/>
      <c r="D448" s="529"/>
      <c r="E448" s="529"/>
      <c r="F448" s="529"/>
      <c r="G448" s="529"/>
      <c r="H448" s="529"/>
      <c r="I448" s="529"/>
      <c r="J448" s="529"/>
      <c r="K448" s="529"/>
      <c r="L448" s="529"/>
      <c r="M448" s="529"/>
      <c r="N448" s="529"/>
      <c r="O448" s="529"/>
      <c r="P448" s="529"/>
      <c r="Q448" s="529"/>
      <c r="R448" s="529"/>
      <c r="S448" s="529"/>
    </row>
    <row r="449" spans="1:19" ht="14.25" customHeight="1">
      <c r="A449" s="529"/>
      <c r="B449" s="529"/>
      <c r="C449" s="529"/>
      <c r="D449" s="529"/>
      <c r="E449" s="529"/>
      <c r="F449" s="529"/>
      <c r="G449" s="529"/>
      <c r="H449" s="529"/>
      <c r="I449" s="529"/>
      <c r="J449" s="529"/>
      <c r="K449" s="529"/>
      <c r="L449" s="529"/>
      <c r="M449" s="529"/>
      <c r="N449" s="529"/>
      <c r="O449" s="529"/>
      <c r="P449" s="529"/>
      <c r="Q449" s="529"/>
      <c r="R449" s="529"/>
      <c r="S449" s="529"/>
    </row>
    <row r="450" spans="1:19" ht="14.25" customHeight="1">
      <c r="A450" s="529"/>
      <c r="B450" s="529"/>
      <c r="C450" s="529"/>
      <c r="D450" s="529"/>
      <c r="E450" s="529"/>
      <c r="F450" s="529"/>
      <c r="G450" s="529"/>
      <c r="H450" s="529"/>
      <c r="I450" s="529"/>
      <c r="J450" s="529"/>
      <c r="K450" s="529"/>
      <c r="L450" s="529"/>
      <c r="M450" s="529"/>
      <c r="N450" s="529"/>
      <c r="O450" s="529"/>
      <c r="P450" s="529"/>
      <c r="Q450" s="529"/>
      <c r="R450" s="529"/>
      <c r="S450" s="529"/>
    </row>
    <row r="451" spans="1:19" ht="14.25" customHeight="1">
      <c r="A451" s="529"/>
      <c r="B451" s="529"/>
      <c r="C451" s="529"/>
      <c r="D451" s="529"/>
      <c r="E451" s="529"/>
      <c r="F451" s="529"/>
      <c r="G451" s="529"/>
      <c r="H451" s="529"/>
      <c r="I451" s="529"/>
      <c r="J451" s="529"/>
      <c r="K451" s="529"/>
      <c r="L451" s="529"/>
      <c r="M451" s="529"/>
      <c r="N451" s="529"/>
      <c r="O451" s="529"/>
      <c r="P451" s="529"/>
      <c r="Q451" s="529"/>
      <c r="R451" s="529"/>
      <c r="S451" s="529"/>
    </row>
    <row r="452" spans="1:19" ht="14.25" customHeight="1">
      <c r="A452" s="529"/>
      <c r="B452" s="529"/>
      <c r="C452" s="529"/>
      <c r="D452" s="529"/>
      <c r="E452" s="529"/>
      <c r="F452" s="529"/>
      <c r="G452" s="529"/>
      <c r="H452" s="529"/>
      <c r="I452" s="529"/>
      <c r="J452" s="529"/>
      <c r="K452" s="529"/>
      <c r="L452" s="529"/>
      <c r="M452" s="529"/>
      <c r="N452" s="529"/>
      <c r="O452" s="529"/>
      <c r="P452" s="529"/>
      <c r="Q452" s="529"/>
      <c r="R452" s="529"/>
      <c r="S452" s="529"/>
    </row>
    <row r="453" spans="1:19" ht="14.25" customHeight="1">
      <c r="A453" s="529"/>
      <c r="B453" s="529"/>
      <c r="C453" s="529"/>
      <c r="D453" s="529"/>
      <c r="E453" s="529"/>
      <c r="F453" s="529"/>
      <c r="G453" s="529"/>
      <c r="H453" s="529"/>
      <c r="I453" s="529"/>
      <c r="J453" s="529"/>
      <c r="K453" s="529"/>
      <c r="L453" s="529"/>
      <c r="M453" s="529"/>
      <c r="N453" s="529"/>
      <c r="O453" s="529"/>
      <c r="P453" s="529"/>
      <c r="Q453" s="529"/>
      <c r="R453" s="529"/>
      <c r="S453" s="529"/>
    </row>
    <row r="454" spans="1:19" ht="14.25" customHeight="1">
      <c r="A454" s="529"/>
      <c r="B454" s="529"/>
      <c r="C454" s="529"/>
      <c r="D454" s="529"/>
      <c r="E454" s="529"/>
      <c r="F454" s="529"/>
      <c r="G454" s="529"/>
      <c r="H454" s="529"/>
      <c r="I454" s="529"/>
      <c r="J454" s="529"/>
      <c r="K454" s="529"/>
      <c r="L454" s="529"/>
      <c r="M454" s="529"/>
      <c r="N454" s="529"/>
      <c r="O454" s="529"/>
      <c r="P454" s="529"/>
      <c r="Q454" s="529"/>
      <c r="R454" s="529"/>
      <c r="S454" s="529"/>
    </row>
    <row r="455" spans="1:19" ht="14.25" customHeight="1">
      <c r="A455" s="529"/>
      <c r="B455" s="529"/>
      <c r="C455" s="529"/>
      <c r="D455" s="529"/>
      <c r="E455" s="529"/>
      <c r="F455" s="529"/>
      <c r="G455" s="529"/>
      <c r="H455" s="529"/>
      <c r="I455" s="529"/>
      <c r="J455" s="529"/>
      <c r="K455" s="529"/>
      <c r="L455" s="529"/>
      <c r="M455" s="529"/>
      <c r="N455" s="529"/>
      <c r="O455" s="529"/>
      <c r="P455" s="529"/>
      <c r="Q455" s="529"/>
      <c r="R455" s="529"/>
      <c r="S455" s="529"/>
    </row>
    <row r="456" spans="1:19" ht="14.25" customHeight="1">
      <c r="A456" s="529"/>
      <c r="B456" s="529"/>
      <c r="C456" s="529"/>
      <c r="D456" s="529"/>
      <c r="E456" s="529"/>
      <c r="F456" s="529"/>
      <c r="G456" s="529"/>
      <c r="H456" s="529"/>
      <c r="I456" s="529"/>
      <c r="J456" s="529"/>
      <c r="K456" s="529"/>
      <c r="L456" s="529"/>
      <c r="M456" s="529"/>
      <c r="N456" s="529"/>
      <c r="O456" s="529"/>
      <c r="P456" s="529"/>
      <c r="Q456" s="529"/>
      <c r="R456" s="529"/>
      <c r="S456" s="529"/>
    </row>
    <row r="457" spans="1:19" ht="14.25" customHeight="1">
      <c r="A457" s="529"/>
      <c r="B457" s="529"/>
      <c r="C457" s="529"/>
      <c r="D457" s="529"/>
      <c r="E457" s="529"/>
      <c r="F457" s="529"/>
      <c r="G457" s="529"/>
      <c r="H457" s="529"/>
      <c r="I457" s="529"/>
      <c r="J457" s="529"/>
      <c r="K457" s="529"/>
      <c r="L457" s="529"/>
      <c r="M457" s="529"/>
      <c r="N457" s="529"/>
      <c r="O457" s="529"/>
      <c r="P457" s="529"/>
      <c r="Q457" s="529"/>
      <c r="R457" s="529"/>
      <c r="S457" s="529"/>
    </row>
    <row r="458" spans="1:19" ht="14.25" customHeight="1">
      <c r="A458" s="529"/>
      <c r="B458" s="529"/>
      <c r="C458" s="529"/>
      <c r="D458" s="529"/>
      <c r="E458" s="529"/>
      <c r="F458" s="529"/>
      <c r="G458" s="529"/>
      <c r="H458" s="529"/>
      <c r="I458" s="529"/>
      <c r="J458" s="529"/>
      <c r="K458" s="529"/>
      <c r="L458" s="529"/>
      <c r="M458" s="529"/>
      <c r="N458" s="529"/>
      <c r="O458" s="529"/>
      <c r="P458" s="529"/>
      <c r="Q458" s="529"/>
      <c r="R458" s="529"/>
      <c r="S458" s="529"/>
    </row>
    <row r="459" spans="1:19" ht="14.25" customHeight="1">
      <c r="A459" s="529"/>
      <c r="B459" s="529"/>
      <c r="C459" s="529"/>
      <c r="D459" s="529"/>
      <c r="E459" s="529"/>
      <c r="F459" s="529"/>
      <c r="G459" s="529"/>
      <c r="H459" s="529"/>
      <c r="I459" s="529"/>
      <c r="J459" s="529"/>
      <c r="K459" s="529"/>
      <c r="L459" s="529"/>
      <c r="M459" s="529"/>
      <c r="N459" s="529"/>
      <c r="O459" s="529"/>
      <c r="P459" s="529"/>
      <c r="Q459" s="529"/>
      <c r="R459" s="529"/>
      <c r="S459" s="529"/>
    </row>
    <row r="460" spans="1:19" ht="14.25" customHeight="1">
      <c r="A460" s="529"/>
      <c r="B460" s="529"/>
      <c r="C460" s="529"/>
      <c r="D460" s="529"/>
      <c r="E460" s="529"/>
      <c r="F460" s="529"/>
      <c r="G460" s="529"/>
      <c r="H460" s="529"/>
      <c r="I460" s="529"/>
      <c r="J460" s="529"/>
      <c r="K460" s="529"/>
      <c r="L460" s="529"/>
      <c r="M460" s="529"/>
      <c r="N460" s="529"/>
      <c r="O460" s="529"/>
      <c r="P460" s="529"/>
      <c r="Q460" s="529"/>
      <c r="R460" s="529"/>
      <c r="S460" s="529"/>
    </row>
    <row r="461" spans="1:19" ht="14.25" customHeight="1">
      <c r="A461" s="529"/>
      <c r="B461" s="529"/>
      <c r="C461" s="529"/>
      <c r="D461" s="529"/>
      <c r="E461" s="529"/>
      <c r="F461" s="529"/>
      <c r="G461" s="529"/>
      <c r="H461" s="529"/>
      <c r="I461" s="529"/>
      <c r="J461" s="529"/>
      <c r="K461" s="529"/>
      <c r="L461" s="529"/>
      <c r="M461" s="529"/>
      <c r="N461" s="529"/>
      <c r="O461" s="529"/>
      <c r="P461" s="529"/>
      <c r="Q461" s="529"/>
      <c r="R461" s="529"/>
      <c r="S461" s="529"/>
    </row>
    <row r="462" spans="1:19" ht="14.25" customHeight="1">
      <c r="A462" s="529"/>
      <c r="B462" s="529"/>
      <c r="C462" s="529"/>
      <c r="D462" s="529"/>
      <c r="E462" s="529"/>
      <c r="F462" s="529"/>
      <c r="G462" s="529"/>
      <c r="H462" s="529"/>
      <c r="I462" s="529"/>
      <c r="J462" s="529"/>
      <c r="K462" s="529"/>
      <c r="L462" s="529"/>
      <c r="M462" s="529"/>
      <c r="N462" s="529"/>
      <c r="O462" s="529"/>
      <c r="P462" s="529"/>
      <c r="Q462" s="529"/>
      <c r="R462" s="529"/>
      <c r="S462" s="529"/>
    </row>
    <row r="463" spans="1:19" ht="14.25" customHeight="1">
      <c r="A463" s="529"/>
      <c r="B463" s="529"/>
      <c r="C463" s="529"/>
      <c r="D463" s="529"/>
      <c r="E463" s="529"/>
      <c r="F463" s="529"/>
      <c r="G463" s="529"/>
      <c r="H463" s="529"/>
      <c r="I463" s="529"/>
      <c r="J463" s="529"/>
      <c r="K463" s="529"/>
      <c r="L463" s="529"/>
      <c r="M463" s="529"/>
      <c r="N463" s="529"/>
      <c r="O463" s="529"/>
      <c r="P463" s="529"/>
      <c r="Q463" s="529"/>
      <c r="R463" s="529"/>
      <c r="S463" s="529"/>
    </row>
    <row r="464" spans="1:19" ht="14.25" customHeight="1">
      <c r="A464" s="529"/>
      <c r="B464" s="529"/>
      <c r="C464" s="529"/>
      <c r="D464" s="529"/>
      <c r="E464" s="529"/>
      <c r="F464" s="529"/>
      <c r="G464" s="529"/>
      <c r="H464" s="529"/>
      <c r="I464" s="529"/>
      <c r="J464" s="529"/>
      <c r="K464" s="529"/>
      <c r="L464" s="529"/>
      <c r="M464" s="529"/>
      <c r="N464" s="529"/>
      <c r="O464" s="529"/>
      <c r="P464" s="529"/>
      <c r="Q464" s="529"/>
      <c r="R464" s="529"/>
      <c r="S464" s="529"/>
    </row>
    <row r="465" spans="1:19" ht="14.25" customHeight="1">
      <c r="A465" s="529"/>
      <c r="B465" s="529"/>
      <c r="C465" s="529"/>
      <c r="D465" s="529"/>
      <c r="E465" s="529"/>
      <c r="F465" s="529"/>
      <c r="G465" s="529"/>
      <c r="H465" s="529"/>
      <c r="I465" s="529"/>
      <c r="J465" s="529"/>
      <c r="K465" s="529"/>
      <c r="L465" s="529"/>
      <c r="M465" s="529"/>
      <c r="N465" s="529"/>
      <c r="O465" s="529"/>
      <c r="P465" s="529"/>
      <c r="Q465" s="529"/>
      <c r="R465" s="529"/>
      <c r="S465" s="529"/>
    </row>
    <row r="466" spans="1:19" ht="14.25" customHeight="1">
      <c r="A466" s="529"/>
      <c r="B466" s="529"/>
      <c r="C466" s="529"/>
      <c r="D466" s="529"/>
      <c r="E466" s="529"/>
      <c r="F466" s="529"/>
      <c r="G466" s="529"/>
      <c r="H466" s="529"/>
      <c r="I466" s="529"/>
      <c r="J466" s="529"/>
      <c r="K466" s="529"/>
      <c r="L466" s="529"/>
      <c r="M466" s="529"/>
      <c r="N466" s="529"/>
      <c r="O466" s="529"/>
      <c r="P466" s="529"/>
      <c r="Q466" s="529"/>
      <c r="R466" s="529"/>
      <c r="S466" s="529"/>
    </row>
    <row r="467" spans="1:19" ht="14.25" customHeight="1">
      <c r="A467" s="529"/>
      <c r="B467" s="529"/>
      <c r="C467" s="529"/>
      <c r="D467" s="529"/>
      <c r="E467" s="529"/>
      <c r="F467" s="529"/>
      <c r="G467" s="529"/>
      <c r="H467" s="529"/>
      <c r="I467" s="529"/>
      <c r="J467" s="529"/>
      <c r="K467" s="529"/>
      <c r="L467" s="529"/>
      <c r="M467" s="529"/>
      <c r="N467" s="529"/>
      <c r="O467" s="529"/>
      <c r="P467" s="529"/>
      <c r="Q467" s="529"/>
      <c r="R467" s="529"/>
      <c r="S467" s="529"/>
    </row>
    <row r="468" spans="1:19" ht="14.25" customHeight="1">
      <c r="A468" s="529"/>
      <c r="B468" s="529"/>
      <c r="C468" s="529"/>
      <c r="D468" s="529"/>
      <c r="E468" s="529"/>
      <c r="F468" s="529"/>
      <c r="G468" s="529"/>
      <c r="H468" s="529"/>
      <c r="I468" s="529"/>
      <c r="J468" s="529"/>
      <c r="K468" s="529"/>
      <c r="L468" s="529"/>
      <c r="M468" s="529"/>
      <c r="N468" s="529"/>
      <c r="O468" s="529"/>
      <c r="P468" s="529"/>
      <c r="Q468" s="529"/>
      <c r="R468" s="529"/>
      <c r="S468" s="529"/>
    </row>
    <row r="469" spans="1:19" ht="14.25" customHeight="1">
      <c r="A469" s="529"/>
      <c r="B469" s="529"/>
      <c r="C469" s="529"/>
      <c r="D469" s="529"/>
      <c r="E469" s="529"/>
      <c r="F469" s="529"/>
      <c r="G469" s="529"/>
      <c r="H469" s="529"/>
      <c r="I469" s="529"/>
      <c r="J469" s="529"/>
      <c r="K469" s="529"/>
      <c r="L469" s="529"/>
      <c r="M469" s="529"/>
      <c r="N469" s="529"/>
      <c r="O469" s="529"/>
      <c r="P469" s="529"/>
      <c r="Q469" s="529"/>
      <c r="R469" s="529"/>
      <c r="S469" s="529"/>
    </row>
    <row r="470" spans="1:19" ht="14.25" customHeight="1">
      <c r="A470" s="529"/>
      <c r="B470" s="529"/>
      <c r="C470" s="529"/>
      <c r="D470" s="529"/>
      <c r="E470" s="529"/>
      <c r="F470" s="529"/>
      <c r="G470" s="529"/>
      <c r="H470" s="529"/>
      <c r="I470" s="529"/>
      <c r="J470" s="529"/>
      <c r="K470" s="529"/>
      <c r="L470" s="529"/>
      <c r="M470" s="529"/>
      <c r="N470" s="529"/>
      <c r="O470" s="529"/>
      <c r="P470" s="529"/>
      <c r="Q470" s="529"/>
      <c r="R470" s="529"/>
      <c r="S470" s="529"/>
    </row>
    <row r="471" spans="1:19" ht="14.25" customHeight="1">
      <c r="A471" s="529"/>
      <c r="B471" s="529"/>
      <c r="C471" s="529"/>
      <c r="D471" s="529"/>
      <c r="E471" s="529"/>
      <c r="F471" s="529"/>
      <c r="G471" s="529"/>
      <c r="H471" s="529"/>
      <c r="I471" s="529"/>
      <c r="J471" s="529"/>
      <c r="K471" s="529"/>
      <c r="L471" s="529"/>
      <c r="M471" s="529"/>
      <c r="N471" s="529"/>
      <c r="O471" s="529"/>
      <c r="P471" s="529"/>
      <c r="Q471" s="529"/>
      <c r="R471" s="529"/>
      <c r="S471" s="529"/>
    </row>
    <row r="472" spans="1:19" ht="14.25" customHeight="1">
      <c r="A472" s="529"/>
      <c r="B472" s="529"/>
      <c r="C472" s="529"/>
      <c r="D472" s="529"/>
      <c r="E472" s="529"/>
      <c r="F472" s="529"/>
      <c r="G472" s="529"/>
      <c r="H472" s="529"/>
      <c r="I472" s="529"/>
      <c r="J472" s="529"/>
      <c r="K472" s="529"/>
      <c r="L472" s="529"/>
      <c r="M472" s="529"/>
      <c r="N472" s="529"/>
      <c r="O472" s="529"/>
      <c r="P472" s="529"/>
      <c r="Q472" s="529"/>
      <c r="R472" s="529"/>
      <c r="S472" s="529"/>
    </row>
    <row r="473" spans="1:19" ht="14.25" customHeight="1">
      <c r="A473" s="529"/>
      <c r="B473" s="529"/>
      <c r="C473" s="529"/>
      <c r="D473" s="529"/>
      <c r="E473" s="529"/>
      <c r="F473" s="529"/>
      <c r="G473" s="529"/>
      <c r="H473" s="529"/>
      <c r="I473" s="529"/>
      <c r="J473" s="529"/>
      <c r="K473" s="529"/>
      <c r="L473" s="529"/>
      <c r="M473" s="529"/>
      <c r="N473" s="529"/>
      <c r="O473" s="529"/>
      <c r="P473" s="529"/>
      <c r="Q473" s="529"/>
      <c r="R473" s="529"/>
      <c r="S473" s="529"/>
    </row>
    <row r="474" spans="1:19" ht="14.25" customHeight="1">
      <c r="A474" s="529"/>
      <c r="B474" s="529"/>
      <c r="C474" s="529"/>
      <c r="D474" s="529"/>
      <c r="E474" s="529"/>
      <c r="F474" s="529"/>
      <c r="G474" s="529"/>
      <c r="H474" s="529"/>
      <c r="I474" s="529"/>
      <c r="J474" s="529"/>
      <c r="K474" s="529"/>
      <c r="L474" s="529"/>
      <c r="M474" s="529"/>
      <c r="N474" s="529"/>
      <c r="O474" s="529"/>
      <c r="P474" s="529"/>
      <c r="Q474" s="529"/>
      <c r="R474" s="529"/>
      <c r="S474" s="529"/>
    </row>
    <row r="475" spans="1:19" ht="14.25" customHeight="1">
      <c r="A475" s="529"/>
      <c r="B475" s="529"/>
      <c r="C475" s="529"/>
      <c r="D475" s="529"/>
      <c r="E475" s="529"/>
      <c r="F475" s="529"/>
      <c r="G475" s="529"/>
      <c r="H475" s="529"/>
      <c r="I475" s="529"/>
      <c r="J475" s="529"/>
      <c r="K475" s="529"/>
      <c r="L475" s="529"/>
      <c r="M475" s="529"/>
      <c r="N475" s="529"/>
      <c r="O475" s="529"/>
      <c r="P475" s="529"/>
      <c r="Q475" s="529"/>
      <c r="R475" s="529"/>
      <c r="S475" s="529"/>
    </row>
    <row r="476" spans="1:19" ht="14.25" customHeight="1">
      <c r="A476" s="529"/>
      <c r="B476" s="529"/>
      <c r="C476" s="529"/>
      <c r="D476" s="529"/>
      <c r="E476" s="529"/>
      <c r="F476" s="529"/>
      <c r="G476" s="529"/>
      <c r="H476" s="529"/>
      <c r="I476" s="529"/>
      <c r="J476" s="529"/>
      <c r="K476" s="529"/>
      <c r="L476" s="529"/>
      <c r="M476" s="529"/>
      <c r="N476" s="529"/>
      <c r="O476" s="529"/>
      <c r="P476" s="529"/>
      <c r="Q476" s="529"/>
      <c r="R476" s="529"/>
      <c r="S476" s="529"/>
    </row>
    <row r="477" spans="1:19" ht="14.25" customHeight="1">
      <c r="A477" s="529"/>
      <c r="B477" s="529"/>
      <c r="C477" s="529"/>
      <c r="D477" s="529"/>
      <c r="E477" s="529"/>
      <c r="F477" s="529"/>
      <c r="G477" s="529"/>
      <c r="H477" s="529"/>
      <c r="I477" s="529"/>
      <c r="J477" s="529"/>
      <c r="K477" s="529"/>
      <c r="L477" s="529"/>
      <c r="M477" s="529"/>
      <c r="N477" s="529"/>
      <c r="O477" s="529"/>
      <c r="P477" s="529"/>
      <c r="Q477" s="529"/>
      <c r="R477" s="529"/>
      <c r="S477" s="529"/>
    </row>
    <row r="478" spans="1:19" ht="14.25" customHeight="1">
      <c r="A478" s="529"/>
      <c r="B478" s="529"/>
      <c r="C478" s="529"/>
      <c r="D478" s="529"/>
      <c r="E478" s="529"/>
      <c r="F478" s="529"/>
      <c r="G478" s="529"/>
      <c r="H478" s="529"/>
      <c r="I478" s="529"/>
      <c r="J478" s="529"/>
      <c r="K478" s="529"/>
      <c r="L478" s="529"/>
      <c r="M478" s="529"/>
      <c r="N478" s="529"/>
      <c r="O478" s="529"/>
      <c r="P478" s="529"/>
      <c r="Q478" s="529"/>
      <c r="R478" s="529"/>
      <c r="S478" s="529"/>
    </row>
    <row r="479" spans="1:19" ht="14.25" customHeight="1">
      <c r="A479" s="529"/>
      <c r="B479" s="529"/>
      <c r="C479" s="529"/>
      <c r="D479" s="529"/>
      <c r="E479" s="529"/>
      <c r="F479" s="529"/>
      <c r="G479" s="529"/>
      <c r="H479" s="529"/>
      <c r="I479" s="529"/>
      <c r="J479" s="529"/>
      <c r="K479" s="529"/>
      <c r="L479" s="529"/>
      <c r="M479" s="529"/>
      <c r="N479" s="529"/>
      <c r="O479" s="529"/>
      <c r="P479" s="529"/>
      <c r="Q479" s="529"/>
      <c r="R479" s="529"/>
      <c r="S479" s="529"/>
    </row>
    <row r="480" spans="1:19" ht="14.25" customHeight="1">
      <c r="A480" s="529"/>
      <c r="B480" s="529"/>
      <c r="C480" s="529"/>
      <c r="D480" s="529"/>
      <c r="E480" s="529"/>
      <c r="F480" s="529"/>
      <c r="G480" s="529"/>
      <c r="H480" s="529"/>
      <c r="I480" s="529"/>
      <c r="J480" s="529"/>
      <c r="K480" s="529"/>
      <c r="L480" s="529"/>
      <c r="M480" s="529"/>
      <c r="N480" s="529"/>
      <c r="O480" s="529"/>
      <c r="P480" s="529"/>
      <c r="Q480" s="529"/>
      <c r="R480" s="529"/>
      <c r="S480" s="529"/>
    </row>
    <row r="481" spans="1:19" ht="14.25" customHeight="1">
      <c r="A481" s="529"/>
      <c r="B481" s="529"/>
      <c r="C481" s="529"/>
      <c r="D481" s="529"/>
      <c r="E481" s="529"/>
      <c r="F481" s="529"/>
      <c r="G481" s="529"/>
      <c r="H481" s="529"/>
      <c r="I481" s="529"/>
      <c r="J481" s="529"/>
      <c r="K481" s="529"/>
      <c r="L481" s="529"/>
      <c r="M481" s="529"/>
      <c r="N481" s="529"/>
      <c r="O481" s="529"/>
      <c r="P481" s="529"/>
      <c r="Q481" s="529"/>
      <c r="R481" s="529"/>
      <c r="S481" s="529"/>
    </row>
    <row r="482" spans="1:19" ht="14.25" customHeight="1">
      <c r="A482" s="529"/>
      <c r="B482" s="529"/>
      <c r="C482" s="529"/>
      <c r="D482" s="529"/>
      <c r="E482" s="529"/>
      <c r="F482" s="529"/>
      <c r="G482" s="529"/>
      <c r="H482" s="529"/>
      <c r="I482" s="529"/>
      <c r="J482" s="529"/>
      <c r="K482" s="529"/>
      <c r="L482" s="529"/>
      <c r="M482" s="529"/>
      <c r="N482" s="529"/>
      <c r="O482" s="529"/>
      <c r="P482" s="529"/>
      <c r="Q482" s="529"/>
      <c r="R482" s="529"/>
      <c r="S482" s="529"/>
    </row>
    <row r="483" spans="1:19" ht="14.25" customHeight="1">
      <c r="A483" s="529"/>
      <c r="B483" s="529"/>
      <c r="C483" s="529"/>
      <c r="D483" s="529"/>
      <c r="E483" s="529"/>
      <c r="F483" s="529"/>
      <c r="G483" s="529"/>
      <c r="H483" s="529"/>
      <c r="I483" s="529"/>
      <c r="J483" s="529"/>
      <c r="K483" s="529"/>
      <c r="L483" s="529"/>
      <c r="M483" s="529"/>
      <c r="N483" s="529"/>
      <c r="O483" s="529"/>
      <c r="P483" s="529"/>
      <c r="Q483" s="529"/>
      <c r="R483" s="529"/>
      <c r="S483" s="529"/>
    </row>
    <row r="484" spans="1:19" ht="14.25" customHeight="1">
      <c r="A484" s="529"/>
      <c r="B484" s="529"/>
      <c r="C484" s="529"/>
      <c r="D484" s="529"/>
      <c r="E484" s="529"/>
      <c r="F484" s="529"/>
      <c r="G484" s="529"/>
      <c r="H484" s="529"/>
      <c r="I484" s="529"/>
      <c r="J484" s="529"/>
      <c r="K484" s="529"/>
      <c r="L484" s="529"/>
      <c r="M484" s="529"/>
      <c r="N484" s="529"/>
      <c r="O484" s="529"/>
      <c r="P484" s="529"/>
      <c r="Q484" s="529"/>
      <c r="R484" s="529"/>
      <c r="S484" s="529"/>
    </row>
    <row r="485" spans="1:19" ht="14.25" customHeight="1">
      <c r="A485" s="529"/>
      <c r="B485" s="529"/>
      <c r="C485" s="529"/>
      <c r="D485" s="529"/>
      <c r="E485" s="529"/>
      <c r="F485" s="529"/>
      <c r="G485" s="529"/>
      <c r="H485" s="529"/>
      <c r="I485" s="529"/>
      <c r="J485" s="529"/>
      <c r="K485" s="529"/>
      <c r="L485" s="529"/>
      <c r="M485" s="529"/>
      <c r="N485" s="529"/>
      <c r="O485" s="529"/>
      <c r="P485" s="529"/>
      <c r="Q485" s="529"/>
      <c r="R485" s="529"/>
      <c r="S485" s="529"/>
    </row>
    <row r="486" spans="1:19" ht="14.25" customHeight="1">
      <c r="A486" s="529"/>
      <c r="B486" s="529"/>
      <c r="C486" s="529"/>
      <c r="D486" s="529"/>
      <c r="E486" s="529"/>
      <c r="F486" s="529"/>
      <c r="G486" s="529"/>
      <c r="H486" s="529"/>
      <c r="I486" s="529"/>
      <c r="J486" s="529"/>
      <c r="K486" s="529"/>
      <c r="L486" s="529"/>
      <c r="M486" s="529"/>
      <c r="N486" s="529"/>
      <c r="O486" s="529"/>
      <c r="P486" s="529"/>
      <c r="Q486" s="529"/>
      <c r="R486" s="529"/>
      <c r="S486" s="529"/>
    </row>
    <row r="487" spans="1:19" ht="14.25" customHeight="1">
      <c r="A487" s="529"/>
      <c r="B487" s="529"/>
      <c r="C487" s="529"/>
      <c r="D487" s="529"/>
      <c r="E487" s="529"/>
      <c r="F487" s="529"/>
      <c r="G487" s="529"/>
      <c r="H487" s="529"/>
      <c r="I487" s="529"/>
      <c r="J487" s="529"/>
      <c r="K487" s="529"/>
      <c r="L487" s="529"/>
      <c r="M487" s="529"/>
      <c r="N487" s="529"/>
      <c r="O487" s="529"/>
      <c r="P487" s="529"/>
      <c r="Q487" s="529"/>
      <c r="R487" s="529"/>
      <c r="S487" s="529"/>
    </row>
    <row r="488" spans="1:19" ht="14.25" customHeight="1">
      <c r="A488" s="529"/>
      <c r="B488" s="529"/>
      <c r="C488" s="529"/>
      <c r="D488" s="529"/>
      <c r="E488" s="529"/>
      <c r="F488" s="529"/>
      <c r="G488" s="529"/>
      <c r="H488" s="529"/>
      <c r="I488" s="529"/>
      <c r="J488" s="529"/>
      <c r="K488" s="529"/>
      <c r="L488" s="529"/>
      <c r="M488" s="529"/>
      <c r="N488" s="529"/>
      <c r="O488" s="529"/>
      <c r="P488" s="529"/>
      <c r="Q488" s="529"/>
      <c r="R488" s="529"/>
      <c r="S488" s="529"/>
    </row>
    <row r="489" spans="1:19" ht="14.25" customHeight="1">
      <c r="A489" s="529"/>
      <c r="B489" s="529"/>
      <c r="C489" s="529"/>
      <c r="D489" s="529"/>
      <c r="E489" s="529"/>
      <c r="F489" s="529"/>
      <c r="G489" s="529"/>
      <c r="H489" s="529"/>
      <c r="I489" s="529"/>
      <c r="J489" s="529"/>
      <c r="K489" s="529"/>
      <c r="L489" s="529"/>
      <c r="M489" s="529"/>
      <c r="N489" s="529"/>
      <c r="O489" s="529"/>
      <c r="P489" s="529"/>
      <c r="Q489" s="529"/>
      <c r="R489" s="529"/>
      <c r="S489" s="529"/>
    </row>
    <row r="490" spans="1:19" ht="14.25" customHeight="1">
      <c r="A490" s="529"/>
      <c r="B490" s="529"/>
      <c r="C490" s="529"/>
      <c r="D490" s="529"/>
      <c r="E490" s="529"/>
      <c r="F490" s="529"/>
      <c r="G490" s="529"/>
      <c r="H490" s="529"/>
      <c r="I490" s="529"/>
      <c r="J490" s="529"/>
      <c r="K490" s="529"/>
      <c r="L490" s="529"/>
      <c r="M490" s="529"/>
      <c r="N490" s="529"/>
      <c r="O490" s="529"/>
      <c r="P490" s="529"/>
      <c r="Q490" s="529"/>
      <c r="R490" s="529"/>
      <c r="S490" s="529"/>
    </row>
    <row r="491" spans="1:19" ht="14.25" customHeight="1">
      <c r="A491" s="529"/>
      <c r="B491" s="529"/>
      <c r="C491" s="529"/>
      <c r="D491" s="529"/>
      <c r="E491" s="529"/>
      <c r="F491" s="529"/>
      <c r="G491" s="529"/>
      <c r="H491" s="529"/>
      <c r="I491" s="529"/>
      <c r="J491" s="529"/>
      <c r="K491" s="529"/>
      <c r="L491" s="529"/>
      <c r="M491" s="529"/>
      <c r="N491" s="529"/>
      <c r="O491" s="529"/>
      <c r="P491" s="529"/>
      <c r="Q491" s="529"/>
      <c r="R491" s="529"/>
      <c r="S491" s="529"/>
    </row>
    <row r="492" spans="1:19" ht="14.25" customHeight="1">
      <c r="A492" s="529"/>
      <c r="B492" s="529"/>
      <c r="C492" s="529"/>
      <c r="D492" s="529"/>
      <c r="E492" s="529"/>
      <c r="F492" s="529"/>
      <c r="G492" s="529"/>
      <c r="H492" s="529"/>
      <c r="I492" s="529"/>
      <c r="J492" s="529"/>
      <c r="K492" s="529"/>
      <c r="L492" s="529"/>
      <c r="M492" s="529"/>
      <c r="N492" s="529"/>
      <c r="O492" s="529"/>
      <c r="P492" s="529"/>
      <c r="Q492" s="529"/>
      <c r="R492" s="529"/>
      <c r="S492" s="529"/>
    </row>
    <row r="493" spans="1:19" ht="14.25" customHeight="1">
      <c r="A493" s="529"/>
      <c r="B493" s="529"/>
      <c r="C493" s="529"/>
      <c r="D493" s="529"/>
      <c r="E493" s="529"/>
      <c r="F493" s="529"/>
      <c r="G493" s="529"/>
      <c r="H493" s="529"/>
      <c r="I493" s="529"/>
      <c r="J493" s="529"/>
      <c r="K493" s="529"/>
      <c r="L493" s="529"/>
      <c r="M493" s="529"/>
      <c r="N493" s="529"/>
      <c r="O493" s="529"/>
      <c r="P493" s="529"/>
      <c r="Q493" s="529"/>
      <c r="R493" s="529"/>
      <c r="S493" s="529"/>
    </row>
    <row r="494" spans="1:19" ht="14.25" customHeight="1">
      <c r="A494" s="529"/>
      <c r="B494" s="529"/>
      <c r="C494" s="529"/>
      <c r="D494" s="529"/>
      <c r="E494" s="529"/>
      <c r="F494" s="529"/>
      <c r="G494" s="529"/>
      <c r="H494" s="529"/>
      <c r="I494" s="529"/>
      <c r="J494" s="529"/>
      <c r="K494" s="529"/>
      <c r="L494" s="529"/>
      <c r="M494" s="529"/>
      <c r="N494" s="529"/>
      <c r="O494" s="529"/>
      <c r="P494" s="529"/>
      <c r="Q494" s="529"/>
      <c r="R494" s="529"/>
      <c r="S494" s="529"/>
    </row>
    <row r="495" spans="1:19" ht="14.25" customHeight="1">
      <c r="A495" s="529"/>
      <c r="B495" s="529"/>
      <c r="C495" s="529"/>
      <c r="D495" s="529"/>
      <c r="E495" s="529"/>
      <c r="F495" s="529"/>
      <c r="G495" s="529"/>
      <c r="H495" s="529"/>
      <c r="I495" s="529"/>
      <c r="J495" s="529"/>
      <c r="K495" s="529"/>
      <c r="L495" s="529"/>
      <c r="M495" s="529"/>
      <c r="N495" s="529"/>
      <c r="O495" s="529"/>
      <c r="P495" s="529"/>
      <c r="Q495" s="529"/>
      <c r="R495" s="529"/>
      <c r="S495" s="529"/>
    </row>
    <row r="496" spans="1:19" ht="14.25" customHeight="1">
      <c r="A496" s="529"/>
      <c r="B496" s="529"/>
      <c r="C496" s="529"/>
      <c r="D496" s="529"/>
      <c r="E496" s="529"/>
      <c r="F496" s="529"/>
      <c r="G496" s="529"/>
      <c r="H496" s="529"/>
      <c r="I496" s="529"/>
      <c r="J496" s="529"/>
      <c r="K496" s="529"/>
      <c r="L496" s="529"/>
      <c r="M496" s="529"/>
      <c r="N496" s="529"/>
      <c r="O496" s="529"/>
      <c r="P496" s="529"/>
      <c r="Q496" s="529"/>
      <c r="R496" s="529"/>
      <c r="S496" s="529"/>
    </row>
    <row r="497" spans="1:19" ht="14.25" customHeight="1">
      <c r="A497" s="529"/>
      <c r="B497" s="529"/>
      <c r="C497" s="529"/>
      <c r="D497" s="529"/>
      <c r="E497" s="529"/>
      <c r="F497" s="529"/>
      <c r="G497" s="529"/>
      <c r="H497" s="529"/>
      <c r="I497" s="529"/>
      <c r="J497" s="529"/>
      <c r="K497" s="529"/>
      <c r="L497" s="529"/>
      <c r="M497" s="529"/>
      <c r="N497" s="529"/>
      <c r="O497" s="529"/>
      <c r="P497" s="529"/>
      <c r="Q497" s="529"/>
      <c r="R497" s="529"/>
      <c r="S497" s="529"/>
    </row>
    <row r="498" spans="1:19" ht="14.25" customHeight="1">
      <c r="A498" s="529"/>
      <c r="B498" s="529"/>
      <c r="C498" s="529"/>
      <c r="D498" s="529"/>
      <c r="E498" s="529"/>
      <c r="F498" s="529"/>
      <c r="G498" s="529"/>
      <c r="H498" s="529"/>
      <c r="I498" s="529"/>
      <c r="J498" s="529"/>
      <c r="K498" s="529"/>
      <c r="L498" s="529"/>
      <c r="M498" s="529"/>
      <c r="N498" s="529"/>
      <c r="O498" s="529"/>
      <c r="P498" s="529"/>
      <c r="Q498" s="529"/>
      <c r="R498" s="529"/>
      <c r="S498" s="529"/>
    </row>
    <row r="499" spans="1:19" ht="14.25" customHeight="1">
      <c r="A499" s="529"/>
      <c r="B499" s="529"/>
      <c r="C499" s="529"/>
      <c r="D499" s="529"/>
      <c r="E499" s="529"/>
      <c r="F499" s="529"/>
      <c r="G499" s="529"/>
      <c r="H499" s="529"/>
      <c r="I499" s="529"/>
      <c r="J499" s="529"/>
      <c r="K499" s="529"/>
      <c r="L499" s="529"/>
      <c r="M499" s="529"/>
      <c r="N499" s="529"/>
      <c r="O499" s="529"/>
      <c r="P499" s="529"/>
      <c r="Q499" s="529"/>
      <c r="R499" s="529"/>
      <c r="S499" s="529"/>
    </row>
    <row r="500" spans="1:19" ht="14.25" customHeight="1">
      <c r="A500" s="529"/>
      <c r="B500" s="529"/>
      <c r="C500" s="529"/>
      <c r="D500" s="529"/>
      <c r="E500" s="529"/>
      <c r="F500" s="529"/>
      <c r="G500" s="529"/>
      <c r="H500" s="529"/>
      <c r="I500" s="529"/>
      <c r="J500" s="529"/>
      <c r="K500" s="529"/>
      <c r="L500" s="529"/>
      <c r="M500" s="529"/>
      <c r="N500" s="529"/>
      <c r="O500" s="529"/>
      <c r="P500" s="529"/>
      <c r="Q500" s="529"/>
      <c r="R500" s="529"/>
      <c r="S500" s="529"/>
    </row>
    <row r="501" spans="1:19" ht="14.25" customHeight="1">
      <c r="A501" s="529"/>
      <c r="B501" s="529"/>
      <c r="C501" s="529"/>
      <c r="D501" s="529"/>
      <c r="E501" s="529"/>
      <c r="F501" s="529"/>
      <c r="G501" s="529"/>
      <c r="H501" s="529"/>
      <c r="I501" s="529"/>
      <c r="J501" s="529"/>
      <c r="K501" s="529"/>
      <c r="L501" s="529"/>
      <c r="M501" s="529"/>
      <c r="N501" s="529"/>
      <c r="O501" s="529"/>
      <c r="P501" s="529"/>
      <c r="Q501" s="529"/>
      <c r="R501" s="529"/>
      <c r="S501" s="529"/>
    </row>
    <row r="502" spans="1:19" ht="14.25" customHeight="1">
      <c r="A502" s="529"/>
      <c r="B502" s="529"/>
      <c r="C502" s="529"/>
      <c r="D502" s="529"/>
      <c r="E502" s="529"/>
      <c r="F502" s="529"/>
      <c r="G502" s="529"/>
      <c r="H502" s="529"/>
      <c r="I502" s="529"/>
      <c r="J502" s="529"/>
      <c r="K502" s="529"/>
      <c r="L502" s="529"/>
      <c r="M502" s="529"/>
      <c r="N502" s="529"/>
      <c r="O502" s="529"/>
      <c r="P502" s="529"/>
      <c r="Q502" s="529"/>
      <c r="R502" s="529"/>
      <c r="S502" s="529"/>
    </row>
    <row r="503" spans="1:19" ht="14.25" customHeight="1">
      <c r="A503" s="529"/>
      <c r="B503" s="529"/>
      <c r="C503" s="529"/>
      <c r="D503" s="529"/>
      <c r="E503" s="529"/>
      <c r="F503" s="529"/>
      <c r="G503" s="529"/>
      <c r="H503" s="529"/>
      <c r="I503" s="529"/>
      <c r="J503" s="529"/>
      <c r="K503" s="529"/>
      <c r="L503" s="529"/>
      <c r="M503" s="529"/>
      <c r="N503" s="529"/>
      <c r="O503" s="529"/>
      <c r="P503" s="529"/>
      <c r="Q503" s="529"/>
      <c r="R503" s="529"/>
      <c r="S503" s="529"/>
    </row>
    <row r="504" spans="1:19" ht="14.25" customHeight="1">
      <c r="A504" s="529"/>
      <c r="B504" s="529"/>
      <c r="C504" s="529"/>
      <c r="D504" s="529"/>
      <c r="E504" s="529"/>
      <c r="F504" s="529"/>
      <c r="G504" s="529"/>
      <c r="H504" s="529"/>
      <c r="I504" s="529"/>
      <c r="J504" s="529"/>
      <c r="K504" s="529"/>
      <c r="L504" s="529"/>
      <c r="M504" s="529"/>
      <c r="N504" s="529"/>
      <c r="O504" s="529"/>
      <c r="P504" s="529"/>
      <c r="Q504" s="529"/>
      <c r="R504" s="529"/>
      <c r="S504" s="529"/>
    </row>
    <row r="505" spans="1:19" ht="14.25" customHeight="1">
      <c r="A505" s="529"/>
      <c r="B505" s="529"/>
      <c r="C505" s="529"/>
      <c r="D505" s="529"/>
      <c r="E505" s="529"/>
      <c r="F505" s="529"/>
      <c r="G505" s="529"/>
      <c r="H505" s="529"/>
      <c r="I505" s="529"/>
      <c r="J505" s="529"/>
      <c r="K505" s="529"/>
      <c r="L505" s="529"/>
      <c r="M505" s="529"/>
      <c r="N505" s="529"/>
      <c r="O505" s="529"/>
      <c r="P505" s="529"/>
      <c r="Q505" s="529"/>
      <c r="R505" s="529"/>
      <c r="S505" s="529"/>
    </row>
    <row r="506" spans="1:19" ht="14.25" customHeight="1">
      <c r="A506" s="529"/>
      <c r="B506" s="529"/>
      <c r="C506" s="529"/>
      <c r="D506" s="529"/>
      <c r="E506" s="529"/>
      <c r="F506" s="529"/>
      <c r="G506" s="529"/>
      <c r="H506" s="529"/>
      <c r="I506" s="529"/>
      <c r="J506" s="529"/>
      <c r="K506" s="529"/>
      <c r="L506" s="529"/>
      <c r="M506" s="529"/>
      <c r="N506" s="529"/>
      <c r="O506" s="529"/>
      <c r="P506" s="529"/>
      <c r="Q506" s="529"/>
      <c r="R506" s="529"/>
      <c r="S506" s="529"/>
    </row>
    <row r="507" spans="1:19" ht="14.25" customHeight="1">
      <c r="A507" s="529"/>
      <c r="B507" s="529"/>
      <c r="C507" s="529"/>
      <c r="D507" s="529"/>
      <c r="E507" s="529"/>
      <c r="F507" s="529"/>
      <c r="G507" s="529"/>
      <c r="H507" s="529"/>
      <c r="I507" s="529"/>
      <c r="J507" s="529"/>
      <c r="K507" s="529"/>
      <c r="L507" s="529"/>
      <c r="M507" s="529"/>
      <c r="N507" s="529"/>
      <c r="O507" s="529"/>
      <c r="P507" s="529"/>
      <c r="Q507" s="529"/>
      <c r="R507" s="529"/>
      <c r="S507" s="529"/>
    </row>
    <row r="508" spans="1:19" ht="14.25" customHeight="1">
      <c r="A508" s="529"/>
      <c r="B508" s="529"/>
      <c r="C508" s="529"/>
      <c r="D508" s="529"/>
      <c r="E508" s="529"/>
      <c r="F508" s="529"/>
      <c r="G508" s="529"/>
      <c r="H508" s="529"/>
      <c r="I508" s="529"/>
      <c r="J508" s="529"/>
      <c r="K508" s="529"/>
      <c r="L508" s="529"/>
      <c r="M508" s="529"/>
      <c r="N508" s="529"/>
      <c r="O508" s="529"/>
      <c r="P508" s="529"/>
      <c r="Q508" s="529"/>
      <c r="R508" s="529"/>
      <c r="S508" s="529"/>
    </row>
  </sheetData>
  <mergeCells count="538">
    <mergeCell ref="M319:M321"/>
    <mergeCell ref="N319:N321"/>
    <mergeCell ref="O319:O321"/>
    <mergeCell ref="D320:E320"/>
    <mergeCell ref="R320:R321"/>
    <mergeCell ref="D322:E322"/>
    <mergeCell ref="Q317:S317"/>
    <mergeCell ref="D318:E318"/>
    <mergeCell ref="Q318:Q321"/>
    <mergeCell ref="R318:R319"/>
    <mergeCell ref="S318:S321"/>
    <mergeCell ref="D319:E319"/>
    <mergeCell ref="H319:H321"/>
    <mergeCell ref="I319:J320"/>
    <mergeCell ref="K319:K321"/>
    <mergeCell ref="L319:L321"/>
    <mergeCell ref="N280:N282"/>
    <mergeCell ref="O280:O282"/>
    <mergeCell ref="D281:E281"/>
    <mergeCell ref="R281:R282"/>
    <mergeCell ref="D283:E283"/>
    <mergeCell ref="A316:A321"/>
    <mergeCell ref="B316:B321"/>
    <mergeCell ref="C316:C321"/>
    <mergeCell ref="D316:E316"/>
    <mergeCell ref="F316:F321"/>
    <mergeCell ref="D279:E279"/>
    <mergeCell ref="Q279:Q282"/>
    <mergeCell ref="R279:R280"/>
    <mergeCell ref="S279:S282"/>
    <mergeCell ref="D280:E280"/>
    <mergeCell ref="H280:H282"/>
    <mergeCell ref="I280:J281"/>
    <mergeCell ref="K280:K282"/>
    <mergeCell ref="L280:L282"/>
    <mergeCell ref="M280:M282"/>
    <mergeCell ref="R242:R243"/>
    <mergeCell ref="A277:A282"/>
    <mergeCell ref="B277:B282"/>
    <mergeCell ref="C277:C282"/>
    <mergeCell ref="D277:E277"/>
    <mergeCell ref="F277:F282"/>
    <mergeCell ref="G277:S277"/>
    <mergeCell ref="G278:G282"/>
    <mergeCell ref="H278:O279"/>
    <mergeCell ref="P278:P282"/>
    <mergeCell ref="I241:J242"/>
    <mergeCell ref="K241:K243"/>
    <mergeCell ref="L241:L243"/>
    <mergeCell ref="M241:M243"/>
    <mergeCell ref="N241:N243"/>
    <mergeCell ref="O241:O243"/>
    <mergeCell ref="G239:G243"/>
    <mergeCell ref="H239:O240"/>
    <mergeCell ref="P239:P243"/>
    <mergeCell ref="Q239:S239"/>
    <mergeCell ref="D240:E240"/>
    <mergeCell ref="Q240:Q243"/>
    <mergeCell ref="R240:R241"/>
    <mergeCell ref="S240:S243"/>
    <mergeCell ref="D241:E241"/>
    <mergeCell ref="H241:H243"/>
    <mergeCell ref="D203:E203"/>
    <mergeCell ref="R203:R204"/>
    <mergeCell ref="D205:E205"/>
    <mergeCell ref="A238:A243"/>
    <mergeCell ref="B238:B243"/>
    <mergeCell ref="C238:C243"/>
    <mergeCell ref="D238:E238"/>
    <mergeCell ref="F238:F243"/>
    <mergeCell ref="G238:S238"/>
    <mergeCell ref="D239:E239"/>
    <mergeCell ref="R201:R202"/>
    <mergeCell ref="S201:S204"/>
    <mergeCell ref="D202:E202"/>
    <mergeCell ref="H202:H204"/>
    <mergeCell ref="I202:J203"/>
    <mergeCell ref="K202:K204"/>
    <mergeCell ref="L202:L204"/>
    <mergeCell ref="M202:M204"/>
    <mergeCell ref="N202:N204"/>
    <mergeCell ref="O202:O204"/>
    <mergeCell ref="R164:R165"/>
    <mergeCell ref="D166:E166"/>
    <mergeCell ref="A199:A204"/>
    <mergeCell ref="B199:B204"/>
    <mergeCell ref="C199:C204"/>
    <mergeCell ref="D199:E199"/>
    <mergeCell ref="F199:F204"/>
    <mergeCell ref="G199:S199"/>
    <mergeCell ref="G200:G204"/>
    <mergeCell ref="H200:O201"/>
    <mergeCell ref="K163:K165"/>
    <mergeCell ref="L163:L165"/>
    <mergeCell ref="M163:M165"/>
    <mergeCell ref="N163:N165"/>
    <mergeCell ref="O163:O165"/>
    <mergeCell ref="D164:E164"/>
    <mergeCell ref="H161:O162"/>
    <mergeCell ref="P161:P165"/>
    <mergeCell ref="Q161:S161"/>
    <mergeCell ref="D162:E162"/>
    <mergeCell ref="Q162:Q165"/>
    <mergeCell ref="R162:R163"/>
    <mergeCell ref="S162:S165"/>
    <mergeCell ref="D163:E163"/>
    <mergeCell ref="H163:H165"/>
    <mergeCell ref="I163:J164"/>
    <mergeCell ref="R123:R124"/>
    <mergeCell ref="S123:S126"/>
    <mergeCell ref="H124:H126"/>
    <mergeCell ref="I124:J125"/>
    <mergeCell ref="K124:K126"/>
    <mergeCell ref="L124:L126"/>
    <mergeCell ref="M124:M126"/>
    <mergeCell ref="N124:N126"/>
    <mergeCell ref="O124:O126"/>
    <mergeCell ref="R125:R126"/>
    <mergeCell ref="L84:L86"/>
    <mergeCell ref="M84:M86"/>
    <mergeCell ref="N84:N86"/>
    <mergeCell ref="O84:O86"/>
    <mergeCell ref="D85:E85"/>
    <mergeCell ref="R85:R86"/>
    <mergeCell ref="G82:G86"/>
    <mergeCell ref="H82:O83"/>
    <mergeCell ref="P82:P86"/>
    <mergeCell ref="Q82:S82"/>
    <mergeCell ref="Q83:Q86"/>
    <mergeCell ref="R83:R84"/>
    <mergeCell ref="S83:S86"/>
    <mergeCell ref="H84:H86"/>
    <mergeCell ref="I84:J85"/>
    <mergeCell ref="K84:K86"/>
    <mergeCell ref="D383:D386"/>
    <mergeCell ref="A387:D390"/>
    <mergeCell ref="A42:A47"/>
    <mergeCell ref="B42:B47"/>
    <mergeCell ref="C42:C47"/>
    <mergeCell ref="D42:E42"/>
    <mergeCell ref="A81:A86"/>
    <mergeCell ref="B81:B86"/>
    <mergeCell ref="C81:C86"/>
    <mergeCell ref="D82:E82"/>
    <mergeCell ref="A375:A378"/>
    <mergeCell ref="B375:B378"/>
    <mergeCell ref="C375:D378"/>
    <mergeCell ref="A379:A382"/>
    <mergeCell ref="B379:B382"/>
    <mergeCell ref="C379:C382"/>
    <mergeCell ref="D379:D382"/>
    <mergeCell ref="R360:R361"/>
    <mergeCell ref="D362:E362"/>
    <mergeCell ref="A363:A366"/>
    <mergeCell ref="B363:B366"/>
    <mergeCell ref="C363:D366"/>
    <mergeCell ref="K359:K361"/>
    <mergeCell ref="L359:L361"/>
    <mergeCell ref="M359:M361"/>
    <mergeCell ref="N359:N361"/>
    <mergeCell ref="O359:O361"/>
    <mergeCell ref="D360:E360"/>
    <mergeCell ref="H357:O358"/>
    <mergeCell ref="P357:P361"/>
    <mergeCell ref="Q357:S357"/>
    <mergeCell ref="D358:E358"/>
    <mergeCell ref="Q358:Q361"/>
    <mergeCell ref="R358:R359"/>
    <mergeCell ref="S358:S361"/>
    <mergeCell ref="D359:E359"/>
    <mergeCell ref="H359:H361"/>
    <mergeCell ref="I359:J360"/>
    <mergeCell ref="E355:F355"/>
    <mergeCell ref="G355:S355"/>
    <mergeCell ref="A356:A361"/>
    <mergeCell ref="B356:B361"/>
    <mergeCell ref="C356:C361"/>
    <mergeCell ref="D356:E356"/>
    <mergeCell ref="F356:F361"/>
    <mergeCell ref="G356:S356"/>
    <mergeCell ref="D357:E357"/>
    <mergeCell ref="G357:G361"/>
    <mergeCell ref="A347:A350"/>
    <mergeCell ref="B347:B350"/>
    <mergeCell ref="C347:C350"/>
    <mergeCell ref="D347:D350"/>
    <mergeCell ref="A351:A354"/>
    <mergeCell ref="B351:B354"/>
    <mergeCell ref="C351:C354"/>
    <mergeCell ref="D351:D354"/>
    <mergeCell ref="A331:A334"/>
    <mergeCell ref="B331:B334"/>
    <mergeCell ref="C331:C334"/>
    <mergeCell ref="D331:D334"/>
    <mergeCell ref="A335:A338"/>
    <mergeCell ref="B335:B338"/>
    <mergeCell ref="C335:C338"/>
    <mergeCell ref="D335:D338"/>
    <mergeCell ref="C312:C315"/>
    <mergeCell ref="D312:D315"/>
    <mergeCell ref="A323:A326"/>
    <mergeCell ref="B323:B326"/>
    <mergeCell ref="C323:C326"/>
    <mergeCell ref="D323:D326"/>
    <mergeCell ref="B300:B303"/>
    <mergeCell ref="C300:D303"/>
    <mergeCell ref="A304:A307"/>
    <mergeCell ref="B304:B307"/>
    <mergeCell ref="C304:D307"/>
    <mergeCell ref="A308:A311"/>
    <mergeCell ref="B308:B311"/>
    <mergeCell ref="C308:C311"/>
    <mergeCell ref="D308:D311"/>
    <mergeCell ref="A296:A299"/>
    <mergeCell ref="B296:B299"/>
    <mergeCell ref="C296:C299"/>
    <mergeCell ref="D296:D299"/>
    <mergeCell ref="C284:C287"/>
    <mergeCell ref="D284:D287"/>
    <mergeCell ref="A288:A291"/>
    <mergeCell ref="B288:B291"/>
    <mergeCell ref="C288:C291"/>
    <mergeCell ref="D288:D291"/>
    <mergeCell ref="C269:C272"/>
    <mergeCell ref="D269:D272"/>
    <mergeCell ref="A273:A276"/>
    <mergeCell ref="B273:B276"/>
    <mergeCell ref="C273:C276"/>
    <mergeCell ref="D273:D276"/>
    <mergeCell ref="C257:C260"/>
    <mergeCell ref="D257:D260"/>
    <mergeCell ref="A261:A264"/>
    <mergeCell ref="B261:B264"/>
    <mergeCell ref="C261:D264"/>
    <mergeCell ref="A265:A268"/>
    <mergeCell ref="B265:B268"/>
    <mergeCell ref="C265:D268"/>
    <mergeCell ref="A249:A252"/>
    <mergeCell ref="B249:B252"/>
    <mergeCell ref="C249:D252"/>
    <mergeCell ref="A253:A256"/>
    <mergeCell ref="B253:B256"/>
    <mergeCell ref="C253:C256"/>
    <mergeCell ref="D253:D256"/>
    <mergeCell ref="D244:E244"/>
    <mergeCell ref="C230:D233"/>
    <mergeCell ref="A234:A237"/>
    <mergeCell ref="B234:B237"/>
    <mergeCell ref="C234:C237"/>
    <mergeCell ref="D234:D237"/>
    <mergeCell ref="A222:A225"/>
    <mergeCell ref="B222:B225"/>
    <mergeCell ref="C222:C225"/>
    <mergeCell ref="D222:D225"/>
    <mergeCell ref="A226:A229"/>
    <mergeCell ref="B226:B229"/>
    <mergeCell ref="C226:D229"/>
    <mergeCell ref="D206:D209"/>
    <mergeCell ref="A210:A213"/>
    <mergeCell ref="B210:B213"/>
    <mergeCell ref="C210:D213"/>
    <mergeCell ref="A214:A217"/>
    <mergeCell ref="B214:B217"/>
    <mergeCell ref="C214:C217"/>
    <mergeCell ref="D214:D217"/>
    <mergeCell ref="A191:A194"/>
    <mergeCell ref="B191:B194"/>
    <mergeCell ref="C191:C194"/>
    <mergeCell ref="D191:D194"/>
    <mergeCell ref="A195:A198"/>
    <mergeCell ref="B195:B198"/>
    <mergeCell ref="C195:D198"/>
    <mergeCell ref="B183:B186"/>
    <mergeCell ref="C183:C186"/>
    <mergeCell ref="D183:D186"/>
    <mergeCell ref="A187:A190"/>
    <mergeCell ref="B187:B190"/>
    <mergeCell ref="C187:D190"/>
    <mergeCell ref="D171:D174"/>
    <mergeCell ref="A175:A178"/>
    <mergeCell ref="B175:B178"/>
    <mergeCell ref="C175:C178"/>
    <mergeCell ref="D175:D178"/>
    <mergeCell ref="A179:A182"/>
    <mergeCell ref="B179:B182"/>
    <mergeCell ref="C179:D182"/>
    <mergeCell ref="A156:A159"/>
    <mergeCell ref="B156:B159"/>
    <mergeCell ref="C156:C159"/>
    <mergeCell ref="D156:D159"/>
    <mergeCell ref="A167:A170"/>
    <mergeCell ref="B167:B170"/>
    <mergeCell ref="C167:D170"/>
    <mergeCell ref="A160:A165"/>
    <mergeCell ref="B160:B165"/>
    <mergeCell ref="C160:C165"/>
    <mergeCell ref="A148:A151"/>
    <mergeCell ref="B148:B151"/>
    <mergeCell ref="C148:C151"/>
    <mergeCell ref="D148:D151"/>
    <mergeCell ref="A152:A155"/>
    <mergeCell ref="B152:B155"/>
    <mergeCell ref="C152:C155"/>
    <mergeCell ref="D152:D155"/>
    <mergeCell ref="C132:D135"/>
    <mergeCell ref="A136:A139"/>
    <mergeCell ref="B136:B139"/>
    <mergeCell ref="C136:C139"/>
    <mergeCell ref="D136:D139"/>
    <mergeCell ref="A140:A143"/>
    <mergeCell ref="B140:B143"/>
    <mergeCell ref="C140:C143"/>
    <mergeCell ref="D140:D143"/>
    <mergeCell ref="D127:E127"/>
    <mergeCell ref="A128:A131"/>
    <mergeCell ref="B128:B131"/>
    <mergeCell ref="C128:D131"/>
    <mergeCell ref="A121:A126"/>
    <mergeCell ref="B121:B126"/>
    <mergeCell ref="C121:C126"/>
    <mergeCell ref="D125:E125"/>
    <mergeCell ref="D122:E122"/>
    <mergeCell ref="D124:E124"/>
    <mergeCell ref="D116:D119"/>
    <mergeCell ref="A120:S120"/>
    <mergeCell ref="G121:S121"/>
    <mergeCell ref="D121:E121"/>
    <mergeCell ref="F121:F126"/>
    <mergeCell ref="G122:G126"/>
    <mergeCell ref="D104:D107"/>
    <mergeCell ref="A108:A111"/>
    <mergeCell ref="B108:B111"/>
    <mergeCell ref="C108:D111"/>
    <mergeCell ref="A112:A115"/>
    <mergeCell ref="B112:B115"/>
    <mergeCell ref="C112:C115"/>
    <mergeCell ref="D112:D115"/>
    <mergeCell ref="A96:A99"/>
    <mergeCell ref="B96:B99"/>
    <mergeCell ref="C96:D99"/>
    <mergeCell ref="A100:A103"/>
    <mergeCell ref="B100:B103"/>
    <mergeCell ref="C100:C103"/>
    <mergeCell ref="D100:D103"/>
    <mergeCell ref="C73:D76"/>
    <mergeCell ref="A77:A80"/>
    <mergeCell ref="B77:B80"/>
    <mergeCell ref="C77:D80"/>
    <mergeCell ref="A88:A91"/>
    <mergeCell ref="B88:B91"/>
    <mergeCell ref="C88:C91"/>
    <mergeCell ref="D88:D91"/>
    <mergeCell ref="D84:E84"/>
    <mergeCell ref="D87:E87"/>
    <mergeCell ref="C65:D68"/>
    <mergeCell ref="A57:A60"/>
    <mergeCell ref="B57:B60"/>
    <mergeCell ref="C57:D60"/>
    <mergeCell ref="A61:A64"/>
    <mergeCell ref="B61:B64"/>
    <mergeCell ref="C61:C64"/>
    <mergeCell ref="D61:D64"/>
    <mergeCell ref="C30:D33"/>
    <mergeCell ref="C34:C37"/>
    <mergeCell ref="D34:D37"/>
    <mergeCell ref="C38:D41"/>
    <mergeCell ref="A49:A52"/>
    <mergeCell ref="B49:B52"/>
    <mergeCell ref="C49:D52"/>
    <mergeCell ref="A53:A56"/>
    <mergeCell ref="B53:B56"/>
    <mergeCell ref="A383:A386"/>
    <mergeCell ref="B383:B386"/>
    <mergeCell ref="C383:C386"/>
    <mergeCell ref="A371:A374"/>
    <mergeCell ref="B371:B374"/>
    <mergeCell ref="C371:C374"/>
    <mergeCell ref="A367:A370"/>
    <mergeCell ref="B367:B370"/>
    <mergeCell ref="C367:D370"/>
    <mergeCell ref="D371:D374"/>
    <mergeCell ref="B355:D355"/>
    <mergeCell ref="A343:A346"/>
    <mergeCell ref="B343:B346"/>
    <mergeCell ref="C343:D346"/>
    <mergeCell ref="A339:A342"/>
    <mergeCell ref="B339:B342"/>
    <mergeCell ref="C339:D342"/>
    <mergeCell ref="A327:A330"/>
    <mergeCell ref="B327:B330"/>
    <mergeCell ref="C327:D330"/>
    <mergeCell ref="A312:A315"/>
    <mergeCell ref="B312:B315"/>
    <mergeCell ref="D317:E317"/>
    <mergeCell ref="G316:S316"/>
    <mergeCell ref="G317:G321"/>
    <mergeCell ref="H317:O318"/>
    <mergeCell ref="P317:P321"/>
    <mergeCell ref="A300:A303"/>
    <mergeCell ref="A292:A295"/>
    <mergeCell ref="B292:B295"/>
    <mergeCell ref="C292:D295"/>
    <mergeCell ref="A284:A287"/>
    <mergeCell ref="B284:B287"/>
    <mergeCell ref="D278:E278"/>
    <mergeCell ref="Q278:S278"/>
    <mergeCell ref="A269:A272"/>
    <mergeCell ref="B269:B272"/>
    <mergeCell ref="A257:A260"/>
    <mergeCell ref="B257:B260"/>
    <mergeCell ref="A245:A248"/>
    <mergeCell ref="B245:B248"/>
    <mergeCell ref="C245:C248"/>
    <mergeCell ref="D245:D248"/>
    <mergeCell ref="D242:E242"/>
    <mergeCell ref="A230:A233"/>
    <mergeCell ref="B230:B233"/>
    <mergeCell ref="A218:A221"/>
    <mergeCell ref="B218:B221"/>
    <mergeCell ref="C218:D221"/>
    <mergeCell ref="A206:A209"/>
    <mergeCell ref="B206:B209"/>
    <mergeCell ref="C206:C209"/>
    <mergeCell ref="D200:E200"/>
    <mergeCell ref="P200:P204"/>
    <mergeCell ref="Q200:S200"/>
    <mergeCell ref="D201:E201"/>
    <mergeCell ref="Q201:Q204"/>
    <mergeCell ref="A183:A186"/>
    <mergeCell ref="A171:A174"/>
    <mergeCell ref="B171:B174"/>
    <mergeCell ref="C171:C174"/>
    <mergeCell ref="D161:E161"/>
    <mergeCell ref="D160:E160"/>
    <mergeCell ref="F160:F165"/>
    <mergeCell ref="G160:S160"/>
    <mergeCell ref="G161:G165"/>
    <mergeCell ref="A144:A147"/>
    <mergeCell ref="B144:B147"/>
    <mergeCell ref="C144:C147"/>
    <mergeCell ref="D144:D147"/>
    <mergeCell ref="A132:A135"/>
    <mergeCell ref="B132:B135"/>
    <mergeCell ref="D123:E123"/>
    <mergeCell ref="H122:O123"/>
    <mergeCell ref="P122:P126"/>
    <mergeCell ref="Q122:S122"/>
    <mergeCell ref="Q123:Q126"/>
    <mergeCell ref="A116:A119"/>
    <mergeCell ref="B116:B119"/>
    <mergeCell ref="C116:C119"/>
    <mergeCell ref="A104:A107"/>
    <mergeCell ref="B104:B107"/>
    <mergeCell ref="C104:C107"/>
    <mergeCell ref="A92:A95"/>
    <mergeCell ref="B92:B95"/>
    <mergeCell ref="C92:D95"/>
    <mergeCell ref="D83:E83"/>
    <mergeCell ref="F81:F86"/>
    <mergeCell ref="G81:S81"/>
    <mergeCell ref="D81:E81"/>
    <mergeCell ref="A69:A72"/>
    <mergeCell ref="B69:B72"/>
    <mergeCell ref="C69:C72"/>
    <mergeCell ref="D69:D72"/>
    <mergeCell ref="A73:A76"/>
    <mergeCell ref="B73:B76"/>
    <mergeCell ref="A65:A68"/>
    <mergeCell ref="B65:B68"/>
    <mergeCell ref="R46:R47"/>
    <mergeCell ref="D48:E48"/>
    <mergeCell ref="C53:C56"/>
    <mergeCell ref="D53:D56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R44:R45"/>
    <mergeCell ref="A38:A41"/>
    <mergeCell ref="B38:B41"/>
    <mergeCell ref="A30:A33"/>
    <mergeCell ref="B30:B33"/>
    <mergeCell ref="A34:A37"/>
    <mergeCell ref="B34:B37"/>
    <mergeCell ref="A22:A25"/>
    <mergeCell ref="B22:B25"/>
    <mergeCell ref="C22:C25"/>
    <mergeCell ref="D22:D25"/>
    <mergeCell ref="A26:A29"/>
    <mergeCell ref="B26:B29"/>
    <mergeCell ref="C26:D29"/>
    <mergeCell ref="A14:A17"/>
    <mergeCell ref="B14:B17"/>
    <mergeCell ref="C14:D17"/>
    <mergeCell ref="A18:A21"/>
    <mergeCell ref="B18:B21"/>
    <mergeCell ref="C18:D21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</mergeCells>
  <pageMargins left="0" right="0" top="0" bottom="0" header="0.51181102362204722" footer="0.51181102362204722"/>
  <pageSetup paperSize="9" orientation="landscape" r:id="rId1"/>
  <headerFooter alignWithMargins="0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76"/>
  <sheetViews>
    <sheetView topLeftCell="J45" workbookViewId="0">
      <selection activeCell="M48" sqref="M48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2" style="1" customWidth="1"/>
    <col min="12" max="12" width="22.5703125" style="1" customWidth="1"/>
    <col min="13" max="16384" width="9.140625" style="1"/>
  </cols>
  <sheetData>
    <row r="1" spans="1:12" ht="12.75" customHeight="1">
      <c r="B1" s="2"/>
      <c r="C1" s="2"/>
      <c r="D1" s="2"/>
      <c r="E1" s="309" t="s">
        <v>0</v>
      </c>
      <c r="F1" s="309"/>
      <c r="G1" s="309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309"/>
      <c r="F2" s="309"/>
      <c r="G2" s="309"/>
      <c r="I2" s="5" t="s">
        <v>112</v>
      </c>
      <c r="L2" s="4"/>
    </row>
    <row r="3" spans="1:12" ht="12.75" customHeight="1">
      <c r="B3" s="2"/>
      <c r="C3" s="2"/>
      <c r="D3" s="2"/>
      <c r="E3" s="309"/>
      <c r="F3" s="309"/>
      <c r="G3" s="309"/>
      <c r="I3" s="5" t="s">
        <v>2</v>
      </c>
      <c r="L3" s="4"/>
    </row>
    <row r="4" spans="1:12" ht="12.75" customHeight="1">
      <c r="I4" s="5" t="s">
        <v>113</v>
      </c>
      <c r="L4" s="4"/>
    </row>
    <row r="5" spans="1:12" ht="12.75" customHeight="1">
      <c r="I5" s="5" t="s">
        <v>114</v>
      </c>
      <c r="L5" s="4"/>
    </row>
    <row r="6" spans="1:12" ht="18">
      <c r="A6" s="310" t="s">
        <v>3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310"/>
    </row>
    <row r="7" spans="1:12" s="6" customFormat="1" ht="12.75" customHeight="1">
      <c r="A7" s="311" t="s">
        <v>4</v>
      </c>
      <c r="B7" s="311" t="s">
        <v>5</v>
      </c>
      <c r="C7" s="312" t="s">
        <v>6</v>
      </c>
      <c r="D7" s="313" t="s">
        <v>7</v>
      </c>
      <c r="E7" s="316" t="s">
        <v>8</v>
      </c>
      <c r="F7" s="316" t="s">
        <v>9</v>
      </c>
      <c r="G7" s="317" t="s">
        <v>10</v>
      </c>
      <c r="H7" s="318"/>
      <c r="I7" s="318"/>
      <c r="J7" s="318"/>
      <c r="K7" s="319"/>
      <c r="L7" s="316" t="s">
        <v>11</v>
      </c>
    </row>
    <row r="8" spans="1:12" s="6" customFormat="1" ht="12.75" customHeight="1">
      <c r="A8" s="311"/>
      <c r="B8" s="311"/>
      <c r="C8" s="312"/>
      <c r="D8" s="314"/>
      <c r="E8" s="316"/>
      <c r="F8" s="316"/>
      <c r="G8" s="316" t="s">
        <v>12</v>
      </c>
      <c r="H8" s="317" t="s">
        <v>13</v>
      </c>
      <c r="I8" s="320"/>
      <c r="J8" s="321"/>
      <c r="K8" s="322" t="s">
        <v>14</v>
      </c>
      <c r="L8" s="316"/>
    </row>
    <row r="9" spans="1:12" s="6" customFormat="1" ht="12.75" customHeight="1">
      <c r="A9" s="311"/>
      <c r="B9" s="311"/>
      <c r="C9" s="312"/>
      <c r="D9" s="314"/>
      <c r="E9" s="316"/>
      <c r="F9" s="316"/>
      <c r="G9" s="316"/>
      <c r="H9" s="316" t="s">
        <v>15</v>
      </c>
      <c r="I9" s="316" t="s">
        <v>16</v>
      </c>
      <c r="J9" s="322" t="s">
        <v>17</v>
      </c>
      <c r="K9" s="323"/>
      <c r="L9" s="316"/>
    </row>
    <row r="10" spans="1:12" s="6" customFormat="1">
      <c r="A10" s="311"/>
      <c r="B10" s="311"/>
      <c r="C10" s="312"/>
      <c r="D10" s="314"/>
      <c r="E10" s="316"/>
      <c r="F10" s="316"/>
      <c r="G10" s="316"/>
      <c r="H10" s="316"/>
      <c r="I10" s="316"/>
      <c r="J10" s="325"/>
      <c r="K10" s="323"/>
      <c r="L10" s="316"/>
    </row>
    <row r="11" spans="1:12" s="6" customFormat="1" ht="25.5" customHeight="1">
      <c r="A11" s="311"/>
      <c r="B11" s="311"/>
      <c r="C11" s="312"/>
      <c r="D11" s="315"/>
      <c r="E11" s="316"/>
      <c r="F11" s="316"/>
      <c r="G11" s="316"/>
      <c r="H11" s="316"/>
      <c r="I11" s="316"/>
      <c r="J11" s="326"/>
      <c r="K11" s="324"/>
      <c r="L11" s="316"/>
    </row>
    <row r="12" spans="1:12" ht="75.75" customHeight="1">
      <c r="A12" s="7">
        <v>1</v>
      </c>
      <c r="B12" s="8" t="s">
        <v>18</v>
      </c>
      <c r="C12" s="8" t="s">
        <v>19</v>
      </c>
      <c r="D12" s="9">
        <v>6210</v>
      </c>
      <c r="E12" s="10" t="s">
        <v>20</v>
      </c>
      <c r="F12" s="11">
        <v>230000</v>
      </c>
      <c r="G12" s="11">
        <v>230000</v>
      </c>
      <c r="H12" s="11">
        <v>230000</v>
      </c>
      <c r="I12" s="12"/>
      <c r="J12" s="298" t="s">
        <v>21</v>
      </c>
      <c r="K12" s="12"/>
      <c r="L12" s="327" t="s">
        <v>22</v>
      </c>
    </row>
    <row r="13" spans="1:12" ht="25.5" customHeight="1">
      <c r="A13" s="13"/>
      <c r="B13" s="14"/>
      <c r="C13" s="14"/>
      <c r="D13" s="14"/>
      <c r="E13" s="15" t="s">
        <v>23</v>
      </c>
      <c r="F13" s="16"/>
      <c r="G13" s="17"/>
      <c r="H13" s="17"/>
      <c r="I13" s="17"/>
      <c r="J13" s="299"/>
      <c r="K13" s="17"/>
      <c r="L13" s="328"/>
    </row>
    <row r="14" spans="1:12" ht="23.25" customHeight="1">
      <c r="A14" s="13"/>
      <c r="B14" s="14"/>
      <c r="C14" s="14"/>
      <c r="D14" s="14"/>
      <c r="E14" s="15" t="s">
        <v>24</v>
      </c>
      <c r="F14" s="16"/>
      <c r="G14" s="17"/>
      <c r="H14" s="17"/>
      <c r="I14" s="17"/>
      <c r="J14" s="299"/>
      <c r="K14" s="17"/>
      <c r="L14" s="328"/>
    </row>
    <row r="15" spans="1:12" ht="31.5" customHeight="1">
      <c r="A15" s="13"/>
      <c r="B15" s="14"/>
      <c r="C15" s="14"/>
      <c r="D15" s="14"/>
      <c r="E15" s="15" t="s">
        <v>25</v>
      </c>
      <c r="F15" s="16"/>
      <c r="G15" s="17"/>
      <c r="H15" s="17"/>
      <c r="I15" s="18"/>
      <c r="J15" s="299"/>
      <c r="K15" s="17"/>
      <c r="L15" s="328"/>
    </row>
    <row r="16" spans="1:12" ht="30" customHeight="1">
      <c r="A16" s="13"/>
      <c r="B16" s="14"/>
      <c r="C16" s="14"/>
      <c r="D16" s="14"/>
      <c r="E16" s="15" t="s">
        <v>26</v>
      </c>
      <c r="F16" s="16"/>
      <c r="G16" s="17"/>
      <c r="H16" s="17"/>
      <c r="I16" s="18"/>
      <c r="J16" s="299"/>
      <c r="K16" s="17"/>
      <c r="L16" s="329"/>
    </row>
    <row r="17" spans="1:12" ht="30" customHeight="1">
      <c r="A17" s="59"/>
      <c r="B17" s="60"/>
      <c r="C17" s="60"/>
      <c r="D17" s="60"/>
      <c r="E17" s="259" t="s">
        <v>59</v>
      </c>
      <c r="F17" s="61"/>
      <c r="G17" s="62"/>
      <c r="H17" s="62"/>
      <c r="I17" s="63"/>
      <c r="J17" s="64"/>
      <c r="K17" s="62"/>
      <c r="L17" s="65"/>
    </row>
    <row r="18" spans="1:12" ht="35.25" customHeight="1">
      <c r="A18" s="7">
        <v>2</v>
      </c>
      <c r="B18" s="8">
        <v>600</v>
      </c>
      <c r="C18" s="19">
        <v>60013</v>
      </c>
      <c r="D18" s="19">
        <v>6300</v>
      </c>
      <c r="E18" s="20" t="s">
        <v>27</v>
      </c>
      <c r="F18" s="21">
        <v>80000</v>
      </c>
      <c r="G18" s="21">
        <v>80000</v>
      </c>
      <c r="H18" s="21">
        <v>80000</v>
      </c>
      <c r="I18" s="21"/>
      <c r="J18" s="22" t="s">
        <v>28</v>
      </c>
      <c r="K18" s="21"/>
      <c r="L18" s="23" t="s">
        <v>29</v>
      </c>
    </row>
    <row r="19" spans="1:12" ht="36.75" customHeight="1">
      <c r="A19" s="24">
        <v>3</v>
      </c>
      <c r="B19" s="25">
        <v>600</v>
      </c>
      <c r="C19" s="19">
        <v>60014</v>
      </c>
      <c r="D19" s="19">
        <v>6300</v>
      </c>
      <c r="E19" s="20" t="s">
        <v>30</v>
      </c>
      <c r="F19" s="21">
        <v>200000</v>
      </c>
      <c r="G19" s="21">
        <v>200000</v>
      </c>
      <c r="H19" s="21">
        <v>200000</v>
      </c>
      <c r="I19" s="21"/>
      <c r="J19" s="22" t="s">
        <v>31</v>
      </c>
      <c r="K19" s="21"/>
      <c r="L19" s="23" t="s">
        <v>0</v>
      </c>
    </row>
    <row r="20" spans="1:12" ht="30" customHeight="1">
      <c r="A20" s="24">
        <v>4</v>
      </c>
      <c r="B20" s="25">
        <v>600</v>
      </c>
      <c r="C20" s="19">
        <v>60016</v>
      </c>
      <c r="D20" s="19">
        <v>6050</v>
      </c>
      <c r="E20" s="20" t="s">
        <v>32</v>
      </c>
      <c r="F20" s="21">
        <v>890800</v>
      </c>
      <c r="G20" s="21">
        <v>400000</v>
      </c>
      <c r="H20" s="21">
        <v>400000</v>
      </c>
      <c r="I20" s="21"/>
      <c r="J20" s="22" t="s">
        <v>31</v>
      </c>
      <c r="K20" s="21"/>
      <c r="L20" s="23" t="s">
        <v>33</v>
      </c>
    </row>
    <row r="21" spans="1:12" ht="86.25" customHeight="1">
      <c r="A21" s="24">
        <v>5</v>
      </c>
      <c r="B21" s="25">
        <v>600</v>
      </c>
      <c r="C21" s="19">
        <v>60016</v>
      </c>
      <c r="D21" s="19">
        <v>6050</v>
      </c>
      <c r="E21" s="26" t="s">
        <v>34</v>
      </c>
      <c r="F21" s="27">
        <v>2850000</v>
      </c>
      <c r="G21" s="21">
        <v>300000</v>
      </c>
      <c r="H21" s="21">
        <v>300000</v>
      </c>
      <c r="I21" s="21"/>
      <c r="J21" s="22" t="s">
        <v>31</v>
      </c>
      <c r="K21" s="21"/>
      <c r="L21" s="23" t="s">
        <v>33</v>
      </c>
    </row>
    <row r="22" spans="1:12" ht="32.25" customHeight="1">
      <c r="A22" s="24">
        <v>6</v>
      </c>
      <c r="B22" s="28">
        <v>600</v>
      </c>
      <c r="C22" s="28">
        <v>60016</v>
      </c>
      <c r="D22" s="28">
        <v>6050</v>
      </c>
      <c r="E22" s="20" t="s">
        <v>35</v>
      </c>
      <c r="F22" s="21">
        <v>724400</v>
      </c>
      <c r="G22" s="21">
        <v>7000</v>
      </c>
      <c r="H22" s="21">
        <v>7000</v>
      </c>
      <c r="I22" s="21"/>
      <c r="J22" s="22" t="s">
        <v>28</v>
      </c>
      <c r="K22" s="21" t="s">
        <v>0</v>
      </c>
      <c r="L22" s="29" t="s">
        <v>33</v>
      </c>
    </row>
    <row r="23" spans="1:12" ht="31.5" customHeight="1">
      <c r="A23" s="24">
        <v>7</v>
      </c>
      <c r="B23" s="30">
        <v>600</v>
      </c>
      <c r="C23" s="31">
        <v>60016</v>
      </c>
      <c r="D23" s="31">
        <v>6050</v>
      </c>
      <c r="E23" s="32" t="s">
        <v>36</v>
      </c>
      <c r="F23" s="12">
        <v>5000</v>
      </c>
      <c r="G23" s="12">
        <v>5000</v>
      </c>
      <c r="H23" s="12">
        <v>5000</v>
      </c>
      <c r="I23" s="12"/>
      <c r="J23" s="22" t="s">
        <v>21</v>
      </c>
      <c r="K23" s="21"/>
      <c r="L23" s="29" t="s">
        <v>33</v>
      </c>
    </row>
    <row r="24" spans="1:12" ht="30" customHeight="1">
      <c r="A24" s="33">
        <v>8</v>
      </c>
      <c r="B24" s="30">
        <v>600</v>
      </c>
      <c r="C24" s="31">
        <v>60016</v>
      </c>
      <c r="D24" s="31">
        <v>6060</v>
      </c>
      <c r="E24" s="32" t="s">
        <v>37</v>
      </c>
      <c r="F24" s="12">
        <v>15000</v>
      </c>
      <c r="G24" s="12">
        <v>15000</v>
      </c>
      <c r="H24" s="12">
        <v>15000</v>
      </c>
      <c r="I24" s="12"/>
      <c r="J24" s="22" t="s">
        <v>38</v>
      </c>
      <c r="K24" s="21"/>
      <c r="L24" s="29" t="s">
        <v>33</v>
      </c>
    </row>
    <row r="25" spans="1:12" ht="32.25" customHeight="1">
      <c r="A25" s="34">
        <v>9</v>
      </c>
      <c r="B25" s="28">
        <v>750</v>
      </c>
      <c r="C25" s="35">
        <v>75023</v>
      </c>
      <c r="D25" s="35">
        <v>6060</v>
      </c>
      <c r="E25" s="20" t="s">
        <v>39</v>
      </c>
      <c r="F25" s="21">
        <v>20000</v>
      </c>
      <c r="G25" s="21">
        <v>20000</v>
      </c>
      <c r="H25" s="21">
        <v>20000</v>
      </c>
      <c r="I25" s="21"/>
      <c r="J25" s="22" t="s">
        <v>38</v>
      </c>
      <c r="K25" s="21"/>
      <c r="L25" s="29" t="s">
        <v>33</v>
      </c>
    </row>
    <row r="26" spans="1:12" ht="17.25" customHeight="1">
      <c r="A26" s="311" t="s">
        <v>4</v>
      </c>
      <c r="B26" s="311" t="s">
        <v>5</v>
      </c>
      <c r="C26" s="312" t="s">
        <v>6</v>
      </c>
      <c r="D26" s="313" t="s">
        <v>7</v>
      </c>
      <c r="E26" s="316" t="s">
        <v>8</v>
      </c>
      <c r="F26" s="316" t="s">
        <v>9</v>
      </c>
      <c r="G26" s="317" t="s">
        <v>10</v>
      </c>
      <c r="H26" s="318"/>
      <c r="I26" s="318"/>
      <c r="J26" s="318"/>
      <c r="K26" s="319"/>
      <c r="L26" s="316" t="s">
        <v>11</v>
      </c>
    </row>
    <row r="27" spans="1:12" ht="15" customHeight="1">
      <c r="A27" s="311"/>
      <c r="B27" s="311"/>
      <c r="C27" s="312"/>
      <c r="D27" s="314"/>
      <c r="E27" s="316"/>
      <c r="F27" s="316"/>
      <c r="G27" s="316" t="s">
        <v>12</v>
      </c>
      <c r="H27" s="317" t="s">
        <v>13</v>
      </c>
      <c r="I27" s="320"/>
      <c r="J27" s="321"/>
      <c r="K27" s="322" t="s">
        <v>14</v>
      </c>
      <c r="L27" s="316"/>
    </row>
    <row r="28" spans="1:12" ht="19.5" customHeight="1">
      <c r="A28" s="311"/>
      <c r="B28" s="311"/>
      <c r="C28" s="312"/>
      <c r="D28" s="314"/>
      <c r="E28" s="316"/>
      <c r="F28" s="316"/>
      <c r="G28" s="316"/>
      <c r="H28" s="316" t="s">
        <v>15</v>
      </c>
      <c r="I28" s="316" t="s">
        <v>16</v>
      </c>
      <c r="J28" s="322" t="s">
        <v>17</v>
      </c>
      <c r="K28" s="323"/>
      <c r="L28" s="316"/>
    </row>
    <row r="29" spans="1:12" ht="9.75" customHeight="1">
      <c r="A29" s="311"/>
      <c r="B29" s="311"/>
      <c r="C29" s="312"/>
      <c r="D29" s="314"/>
      <c r="E29" s="316"/>
      <c r="F29" s="316"/>
      <c r="G29" s="316"/>
      <c r="H29" s="316"/>
      <c r="I29" s="316"/>
      <c r="J29" s="325"/>
      <c r="K29" s="323"/>
      <c r="L29" s="316"/>
    </row>
    <row r="30" spans="1:12" ht="9" customHeight="1">
      <c r="A30" s="311"/>
      <c r="B30" s="311"/>
      <c r="C30" s="312"/>
      <c r="D30" s="315"/>
      <c r="E30" s="316"/>
      <c r="F30" s="316"/>
      <c r="G30" s="316"/>
      <c r="H30" s="316"/>
      <c r="I30" s="316"/>
      <c r="J30" s="326"/>
      <c r="K30" s="324"/>
      <c r="L30" s="316"/>
    </row>
    <row r="31" spans="1:12" ht="32.25" customHeight="1">
      <c r="A31" s="331">
        <v>10</v>
      </c>
      <c r="B31" s="303">
        <v>801</v>
      </c>
      <c r="C31" s="303">
        <v>80101</v>
      </c>
      <c r="D31" s="28">
        <v>6057</v>
      </c>
      <c r="E31" s="307" t="s">
        <v>40</v>
      </c>
      <c r="F31" s="339">
        <v>1397727</v>
      </c>
      <c r="G31" s="21">
        <v>610700</v>
      </c>
      <c r="H31" s="21">
        <v>0</v>
      </c>
      <c r="I31" s="21"/>
      <c r="J31" s="298" t="s">
        <v>38</v>
      </c>
      <c r="K31" s="21">
        <v>610700</v>
      </c>
      <c r="L31" s="327" t="s">
        <v>33</v>
      </c>
    </row>
    <row r="32" spans="1:12" ht="32.25" customHeight="1">
      <c r="A32" s="332"/>
      <c r="B32" s="333"/>
      <c r="C32" s="333"/>
      <c r="D32" s="28">
        <v>6059</v>
      </c>
      <c r="E32" s="343"/>
      <c r="F32" s="344"/>
      <c r="G32" s="21">
        <v>186042</v>
      </c>
      <c r="H32" s="21">
        <v>186042</v>
      </c>
      <c r="I32" s="21">
        <v>0</v>
      </c>
      <c r="J32" s="345"/>
      <c r="K32" s="21"/>
      <c r="L32" s="330"/>
    </row>
    <row r="33" spans="1:12" ht="39.75" customHeight="1">
      <c r="A33" s="24">
        <v>11</v>
      </c>
      <c r="B33" s="28">
        <v>801</v>
      </c>
      <c r="C33" s="28">
        <v>80101</v>
      </c>
      <c r="D33" s="28">
        <v>6050</v>
      </c>
      <c r="E33" s="26" t="s">
        <v>221</v>
      </c>
      <c r="F33" s="258">
        <v>20000</v>
      </c>
      <c r="G33" s="21">
        <v>20000</v>
      </c>
      <c r="H33" s="21">
        <v>20000</v>
      </c>
      <c r="I33" s="21"/>
      <c r="J33" s="22" t="s">
        <v>38</v>
      </c>
      <c r="K33" s="12"/>
      <c r="L33" s="29" t="s">
        <v>33</v>
      </c>
    </row>
    <row r="34" spans="1:12" ht="32.25" customHeight="1">
      <c r="A34" s="36">
        <v>12</v>
      </c>
      <c r="B34" s="37">
        <v>801</v>
      </c>
      <c r="C34" s="37">
        <v>80113</v>
      </c>
      <c r="D34" s="241">
        <v>6210</v>
      </c>
      <c r="E34" s="38" t="s">
        <v>41</v>
      </c>
      <c r="F34" s="39">
        <v>100000</v>
      </c>
      <c r="G34" s="247">
        <v>100000</v>
      </c>
      <c r="H34" s="247">
        <v>100000</v>
      </c>
      <c r="I34" s="247"/>
      <c r="J34" s="248" t="s">
        <v>38</v>
      </c>
      <c r="K34" s="247"/>
      <c r="L34" s="40" t="s">
        <v>22</v>
      </c>
    </row>
    <row r="35" spans="1:12" ht="39.75" customHeight="1">
      <c r="A35" s="33">
        <v>13</v>
      </c>
      <c r="B35" s="30">
        <v>854</v>
      </c>
      <c r="C35" s="31">
        <v>85495</v>
      </c>
      <c r="D35" s="31">
        <v>6050</v>
      </c>
      <c r="E35" s="32" t="s">
        <v>42</v>
      </c>
      <c r="F35" s="12">
        <v>35000</v>
      </c>
      <c r="G35" s="12">
        <v>35000</v>
      </c>
      <c r="H35" s="12">
        <v>35000</v>
      </c>
      <c r="I35" s="12"/>
      <c r="J35" s="22" t="s">
        <v>38</v>
      </c>
      <c r="K35" s="12"/>
      <c r="L35" s="29" t="s">
        <v>33</v>
      </c>
    </row>
    <row r="36" spans="1:12" ht="48" customHeight="1">
      <c r="A36" s="331">
        <v>14</v>
      </c>
      <c r="B36" s="303">
        <v>900</v>
      </c>
      <c r="C36" s="334">
        <v>90001</v>
      </c>
      <c r="D36" s="334" t="s">
        <v>0</v>
      </c>
      <c r="E36" s="307" t="s">
        <v>43</v>
      </c>
      <c r="F36" s="339">
        <v>12440000</v>
      </c>
      <c r="G36" s="341">
        <f>SUM(G38:G41)</f>
        <v>1100000</v>
      </c>
      <c r="H36" s="341">
        <f>SUM(H38:H41)</f>
        <v>1100000</v>
      </c>
      <c r="I36" s="341">
        <f>SUM(I38:I41)</f>
        <v>0</v>
      </c>
      <c r="J36" s="298" t="s">
        <v>44</v>
      </c>
      <c r="K36" s="341">
        <f>SUM(K38:K41)</f>
        <v>0</v>
      </c>
      <c r="L36" s="41" t="s">
        <v>0</v>
      </c>
    </row>
    <row r="37" spans="1:12" ht="6" hidden="1" customHeight="1">
      <c r="A37" s="302"/>
      <c r="B37" s="304"/>
      <c r="C37" s="335"/>
      <c r="D37" s="337"/>
      <c r="E37" s="338"/>
      <c r="F37" s="340"/>
      <c r="G37" s="342"/>
      <c r="H37" s="342"/>
      <c r="I37" s="342"/>
      <c r="J37" s="299"/>
      <c r="K37" s="342"/>
      <c r="L37" s="42"/>
    </row>
    <row r="38" spans="1:12" ht="25.5" customHeight="1">
      <c r="A38" s="302"/>
      <c r="B38" s="304"/>
      <c r="C38" s="335"/>
      <c r="D38" s="43">
        <v>6057</v>
      </c>
      <c r="E38" s="346" t="s">
        <v>45</v>
      </c>
      <c r="F38" s="348">
        <v>4849166</v>
      </c>
      <c r="G38" s="44">
        <v>0</v>
      </c>
      <c r="H38" s="45"/>
      <c r="I38" s="45"/>
      <c r="J38" s="299"/>
      <c r="K38" s="45">
        <v>0</v>
      </c>
      <c r="L38" s="350" t="s">
        <v>33</v>
      </c>
    </row>
    <row r="39" spans="1:12" ht="20.25" customHeight="1">
      <c r="A39" s="302"/>
      <c r="B39" s="304"/>
      <c r="C39" s="335"/>
      <c r="D39" s="46">
        <v>6059</v>
      </c>
      <c r="E39" s="347"/>
      <c r="F39" s="349"/>
      <c r="G39" s="47">
        <v>800000</v>
      </c>
      <c r="H39" s="48">
        <v>800000</v>
      </c>
      <c r="I39" s="48">
        <v>0</v>
      </c>
      <c r="J39" s="299"/>
      <c r="K39" s="48"/>
      <c r="L39" s="350"/>
    </row>
    <row r="40" spans="1:12" ht="40.5" customHeight="1">
      <c r="A40" s="302"/>
      <c r="B40" s="304"/>
      <c r="C40" s="335"/>
      <c r="D40" s="46">
        <v>6050</v>
      </c>
      <c r="E40" s="49" t="s">
        <v>46</v>
      </c>
      <c r="F40" s="47">
        <v>200000</v>
      </c>
      <c r="G40" s="47">
        <v>200000</v>
      </c>
      <c r="H40" s="48">
        <v>200000</v>
      </c>
      <c r="I40" s="48"/>
      <c r="J40" s="299"/>
      <c r="K40" s="48"/>
      <c r="L40" s="50" t="s">
        <v>33</v>
      </c>
    </row>
    <row r="41" spans="1:12" ht="49.5" customHeight="1">
      <c r="A41" s="332"/>
      <c r="B41" s="333"/>
      <c r="C41" s="336"/>
      <c r="D41" s="46">
        <v>6210</v>
      </c>
      <c r="E41" s="51" t="s">
        <v>47</v>
      </c>
      <c r="F41" s="47">
        <v>100000</v>
      </c>
      <c r="G41" s="47">
        <v>100000</v>
      </c>
      <c r="H41" s="48">
        <v>100000</v>
      </c>
      <c r="I41" s="52"/>
      <c r="J41" s="345"/>
      <c r="K41" s="52"/>
      <c r="L41" s="53" t="s">
        <v>22</v>
      </c>
    </row>
    <row r="42" spans="1:12" ht="49.5" customHeight="1">
      <c r="A42" s="245">
        <v>15</v>
      </c>
      <c r="B42" s="244">
        <v>900</v>
      </c>
      <c r="C42" s="246">
        <v>90001</v>
      </c>
      <c r="D42" s="262">
        <v>6230</v>
      </c>
      <c r="E42" s="263" t="s">
        <v>225</v>
      </c>
      <c r="F42" s="264">
        <v>50000</v>
      </c>
      <c r="G42" s="264">
        <v>50000</v>
      </c>
      <c r="H42" s="265">
        <v>50000</v>
      </c>
      <c r="I42" s="260"/>
      <c r="J42" s="22" t="s">
        <v>49</v>
      </c>
      <c r="K42" s="260"/>
      <c r="L42" s="261" t="s">
        <v>226</v>
      </c>
    </row>
    <row r="43" spans="1:12" ht="39" customHeight="1">
      <c r="A43" s="24">
        <v>15</v>
      </c>
      <c r="B43" s="28">
        <v>900</v>
      </c>
      <c r="C43" s="35">
        <v>90015</v>
      </c>
      <c r="D43" s="35">
        <v>6050</v>
      </c>
      <c r="E43" s="20" t="s">
        <v>48</v>
      </c>
      <c r="F43" s="21">
        <v>180000</v>
      </c>
      <c r="G43" s="21">
        <v>180000</v>
      </c>
      <c r="H43" s="21">
        <v>180000</v>
      </c>
      <c r="I43" s="21"/>
      <c r="J43" s="22" t="s">
        <v>49</v>
      </c>
      <c r="K43" s="21" t="s">
        <v>0</v>
      </c>
      <c r="L43" s="29" t="s">
        <v>33</v>
      </c>
    </row>
    <row r="44" spans="1:12" ht="21.75" customHeight="1">
      <c r="A44" s="331">
        <v>16</v>
      </c>
      <c r="B44" s="303">
        <v>921</v>
      </c>
      <c r="C44" s="305">
        <v>92109</v>
      </c>
      <c r="D44" s="35">
        <v>6057</v>
      </c>
      <c r="E44" s="307" t="s">
        <v>50</v>
      </c>
      <c r="F44" s="339">
        <v>1014513</v>
      </c>
      <c r="G44" s="27">
        <v>397000</v>
      </c>
      <c r="H44" s="27">
        <v>0</v>
      </c>
      <c r="I44" s="12"/>
      <c r="J44" s="298" t="s">
        <v>49</v>
      </c>
      <c r="K44" s="21">
        <v>397000</v>
      </c>
      <c r="L44" s="300" t="s">
        <v>33</v>
      </c>
    </row>
    <row r="45" spans="1:12" ht="31.5" customHeight="1">
      <c r="A45" s="332"/>
      <c r="B45" s="333"/>
      <c r="C45" s="356"/>
      <c r="D45" s="35">
        <v>6059</v>
      </c>
      <c r="E45" s="343"/>
      <c r="F45" s="344"/>
      <c r="G45" s="27">
        <v>579663</v>
      </c>
      <c r="H45" s="27">
        <v>579663</v>
      </c>
      <c r="I45" s="12"/>
      <c r="J45" s="345"/>
      <c r="K45" s="21"/>
      <c r="L45" s="355"/>
    </row>
    <row r="46" spans="1:12" ht="31.5" customHeight="1">
      <c r="A46" s="331">
        <v>17</v>
      </c>
      <c r="B46" s="303">
        <v>921</v>
      </c>
      <c r="C46" s="305">
        <v>92109</v>
      </c>
      <c r="D46" s="35">
        <v>6057</v>
      </c>
      <c r="E46" s="307" t="s">
        <v>51</v>
      </c>
      <c r="F46" s="339">
        <v>157300</v>
      </c>
      <c r="G46" s="27">
        <v>100000</v>
      </c>
      <c r="H46" s="27">
        <v>0</v>
      </c>
      <c r="I46" s="12"/>
      <c r="J46" s="298" t="s">
        <v>49</v>
      </c>
      <c r="K46" s="21">
        <v>100000</v>
      </c>
      <c r="L46" s="300" t="s">
        <v>33</v>
      </c>
    </row>
    <row r="47" spans="1:12" ht="31.5" customHeight="1">
      <c r="A47" s="332"/>
      <c r="B47" s="333"/>
      <c r="C47" s="356"/>
      <c r="D47" s="35">
        <v>6059</v>
      </c>
      <c r="E47" s="343"/>
      <c r="F47" s="344"/>
      <c r="G47" s="27">
        <v>45000</v>
      </c>
      <c r="H47" s="27">
        <v>45000</v>
      </c>
      <c r="I47" s="12"/>
      <c r="J47" s="345"/>
      <c r="K47" s="21"/>
      <c r="L47" s="355"/>
    </row>
    <row r="48" spans="1:12" ht="18" customHeight="1">
      <c r="A48" s="311" t="s">
        <v>4</v>
      </c>
      <c r="B48" s="311" t="s">
        <v>5</v>
      </c>
      <c r="C48" s="312" t="s">
        <v>6</v>
      </c>
      <c r="D48" s="313" t="s">
        <v>7</v>
      </c>
      <c r="E48" s="316" t="s">
        <v>8</v>
      </c>
      <c r="F48" s="316" t="s">
        <v>9</v>
      </c>
      <c r="G48" s="317" t="s">
        <v>10</v>
      </c>
      <c r="H48" s="318"/>
      <c r="I48" s="318"/>
      <c r="J48" s="318"/>
      <c r="K48" s="319"/>
      <c r="L48" s="316" t="s">
        <v>11</v>
      </c>
    </row>
    <row r="49" spans="1:12" ht="16.5" customHeight="1">
      <c r="A49" s="311"/>
      <c r="B49" s="311"/>
      <c r="C49" s="312"/>
      <c r="D49" s="314"/>
      <c r="E49" s="316"/>
      <c r="F49" s="316"/>
      <c r="G49" s="316" t="s">
        <v>12</v>
      </c>
      <c r="H49" s="317" t="s">
        <v>13</v>
      </c>
      <c r="I49" s="320"/>
      <c r="J49" s="321"/>
      <c r="K49" s="322" t="s">
        <v>14</v>
      </c>
      <c r="L49" s="316"/>
    </row>
    <row r="50" spans="1:12" ht="22.5" customHeight="1">
      <c r="A50" s="311"/>
      <c r="B50" s="311"/>
      <c r="C50" s="312"/>
      <c r="D50" s="314"/>
      <c r="E50" s="316"/>
      <c r="F50" s="316"/>
      <c r="G50" s="316"/>
      <c r="H50" s="316" t="s">
        <v>15</v>
      </c>
      <c r="I50" s="316" t="s">
        <v>16</v>
      </c>
      <c r="J50" s="322" t="s">
        <v>17</v>
      </c>
      <c r="K50" s="323"/>
      <c r="L50" s="316"/>
    </row>
    <row r="51" spans="1:12" ht="12.75" customHeight="1">
      <c r="A51" s="311"/>
      <c r="B51" s="311"/>
      <c r="C51" s="312"/>
      <c r="D51" s="314"/>
      <c r="E51" s="316"/>
      <c r="F51" s="316"/>
      <c r="G51" s="316"/>
      <c r="H51" s="316"/>
      <c r="I51" s="316"/>
      <c r="J51" s="325"/>
      <c r="K51" s="323"/>
      <c r="L51" s="316"/>
    </row>
    <row r="52" spans="1:12" ht="7.5" customHeight="1">
      <c r="A52" s="311"/>
      <c r="B52" s="311"/>
      <c r="C52" s="312"/>
      <c r="D52" s="315"/>
      <c r="E52" s="316"/>
      <c r="F52" s="316"/>
      <c r="G52" s="316"/>
      <c r="H52" s="316"/>
      <c r="I52" s="316"/>
      <c r="J52" s="326"/>
      <c r="K52" s="324"/>
      <c r="L52" s="316"/>
    </row>
    <row r="53" spans="1:12" ht="31.5" customHeight="1">
      <c r="A53" s="302">
        <v>18</v>
      </c>
      <c r="B53" s="303">
        <v>926</v>
      </c>
      <c r="C53" s="305">
        <v>92601</v>
      </c>
      <c r="D53" s="35">
        <v>6057</v>
      </c>
      <c r="E53" s="307" t="s">
        <v>223</v>
      </c>
      <c r="F53" s="339">
        <v>121776</v>
      </c>
      <c r="G53" s="27">
        <v>79000</v>
      </c>
      <c r="H53" s="27">
        <v>0</v>
      </c>
      <c r="I53" s="12"/>
      <c r="J53" s="298" t="s">
        <v>49</v>
      </c>
      <c r="K53" s="21">
        <v>79000</v>
      </c>
      <c r="L53" s="300" t="s">
        <v>33</v>
      </c>
    </row>
    <row r="54" spans="1:12" ht="31.5" customHeight="1">
      <c r="A54" s="302"/>
      <c r="B54" s="304"/>
      <c r="C54" s="306"/>
      <c r="D54" s="251">
        <v>6059</v>
      </c>
      <c r="E54" s="308"/>
      <c r="F54" s="357"/>
      <c r="G54" s="242">
        <v>26000</v>
      </c>
      <c r="H54" s="242">
        <v>26000</v>
      </c>
      <c r="I54" s="12"/>
      <c r="J54" s="299"/>
      <c r="K54" s="12">
        <v>0</v>
      </c>
      <c r="L54" s="301"/>
    </row>
    <row r="55" spans="1:12" ht="51.75" customHeight="1">
      <c r="A55" s="24">
        <v>19</v>
      </c>
      <c r="B55" s="254">
        <v>926</v>
      </c>
      <c r="C55" s="256">
        <v>92601</v>
      </c>
      <c r="D55" s="35">
        <v>6050</v>
      </c>
      <c r="E55" s="255" t="s">
        <v>222</v>
      </c>
      <c r="F55" s="27">
        <v>20000</v>
      </c>
      <c r="G55" s="27">
        <v>20000</v>
      </c>
      <c r="H55" s="27">
        <v>20000</v>
      </c>
      <c r="I55" s="21"/>
      <c r="J55" s="22" t="s">
        <v>49</v>
      </c>
      <c r="K55" s="21">
        <v>0</v>
      </c>
      <c r="L55" s="29" t="s">
        <v>33</v>
      </c>
    </row>
    <row r="56" spans="1:12" ht="35.25" customHeight="1" thickBot="1">
      <c r="A56" s="243">
        <v>20</v>
      </c>
      <c r="B56" s="254">
        <v>926</v>
      </c>
      <c r="C56" s="256">
        <v>92601</v>
      </c>
      <c r="D56" s="252">
        <v>6050</v>
      </c>
      <c r="E56" s="249" t="s">
        <v>224</v>
      </c>
      <c r="F56" s="250">
        <v>8000</v>
      </c>
      <c r="G56" s="253">
        <v>8000</v>
      </c>
      <c r="H56" s="253">
        <v>8000</v>
      </c>
      <c r="I56" s="247"/>
      <c r="J56" s="22" t="s">
        <v>49</v>
      </c>
      <c r="K56" s="21">
        <v>0</v>
      </c>
      <c r="L56" s="29" t="s">
        <v>33</v>
      </c>
    </row>
    <row r="57" spans="1:12" ht="37.5" customHeight="1" thickBot="1">
      <c r="A57" s="351" t="s">
        <v>52</v>
      </c>
      <c r="B57" s="352"/>
      <c r="C57" s="352"/>
      <c r="D57" s="353"/>
      <c r="E57" s="354"/>
      <c r="F57" s="54">
        <f>SUM(F12:F56)-F38-F41</f>
        <v>20759516</v>
      </c>
      <c r="G57" s="54">
        <f>SUM(G12:G56)-G36</f>
        <v>4793405</v>
      </c>
      <c r="H57" s="54">
        <f>SUM(H12:H56)-H36</f>
        <v>3606705</v>
      </c>
      <c r="I57" s="54">
        <f>SUM(I12:I56)-I38-I41-I39</f>
        <v>0</v>
      </c>
      <c r="J57" s="55" t="s">
        <v>53</v>
      </c>
      <c r="K57" s="54">
        <f>SUM(K12:K56)-K36</f>
        <v>1186700</v>
      </c>
      <c r="L57" s="56" t="s">
        <v>54</v>
      </c>
    </row>
    <row r="58" spans="1:12">
      <c r="A58" s="1" t="s">
        <v>55</v>
      </c>
    </row>
    <row r="59" spans="1:12">
      <c r="A59" s="1" t="s">
        <v>56</v>
      </c>
    </row>
    <row r="60" spans="1:12">
      <c r="A60" s="1" t="s">
        <v>57</v>
      </c>
    </row>
    <row r="61" spans="1:12">
      <c r="A61" s="57" t="s">
        <v>58</v>
      </c>
    </row>
    <row r="62" spans="1:12">
      <c r="A62" s="58" t="s">
        <v>0</v>
      </c>
    </row>
    <row r="63" spans="1:12">
      <c r="C63" s="1" t="s">
        <v>0</v>
      </c>
      <c r="E63" s="57" t="s">
        <v>0</v>
      </c>
    </row>
    <row r="66" spans="5:6">
      <c r="E66" s="1" t="s">
        <v>0</v>
      </c>
    </row>
    <row r="76" spans="5:6">
      <c r="F76" s="1" t="s">
        <v>0</v>
      </c>
    </row>
  </sheetData>
  <mergeCells count="89">
    <mergeCell ref="L48:L52"/>
    <mergeCell ref="G49:G52"/>
    <mergeCell ref="H49:J49"/>
    <mergeCell ref="K49:K52"/>
    <mergeCell ref="H50:H52"/>
    <mergeCell ref="I50:I52"/>
    <mergeCell ref="J50:J52"/>
    <mergeCell ref="A48:A52"/>
    <mergeCell ref="B48:B52"/>
    <mergeCell ref="C48:C52"/>
    <mergeCell ref="D48:D52"/>
    <mergeCell ref="E48:E52"/>
    <mergeCell ref="F48:F52"/>
    <mergeCell ref="G48:K48"/>
    <mergeCell ref="A57:E57"/>
    <mergeCell ref="J44:J45"/>
    <mergeCell ref="L44:L45"/>
    <mergeCell ref="A46:A47"/>
    <mergeCell ref="B46:B47"/>
    <mergeCell ref="C46:C47"/>
    <mergeCell ref="E46:E47"/>
    <mergeCell ref="F46:F47"/>
    <mergeCell ref="J46:J47"/>
    <mergeCell ref="L46:L47"/>
    <mergeCell ref="A44:A45"/>
    <mergeCell ref="B44:B45"/>
    <mergeCell ref="C44:C45"/>
    <mergeCell ref="E44:E45"/>
    <mergeCell ref="F44:F45"/>
    <mergeCell ref="F53:F54"/>
    <mergeCell ref="J36:J41"/>
    <mergeCell ref="K36:K37"/>
    <mergeCell ref="E38:E39"/>
    <mergeCell ref="F38:F39"/>
    <mergeCell ref="L38:L39"/>
    <mergeCell ref="L31:L32"/>
    <mergeCell ref="A36:A41"/>
    <mergeCell ref="B36:B41"/>
    <mergeCell ref="C36:C41"/>
    <mergeCell ref="D36:D37"/>
    <mergeCell ref="E36:E37"/>
    <mergeCell ref="F36:F37"/>
    <mergeCell ref="G36:G37"/>
    <mergeCell ref="H36:H37"/>
    <mergeCell ref="I36:I37"/>
    <mergeCell ref="A31:A32"/>
    <mergeCell ref="B31:B32"/>
    <mergeCell ref="C31:C32"/>
    <mergeCell ref="E31:E32"/>
    <mergeCell ref="F31:F32"/>
    <mergeCell ref="J31:J32"/>
    <mergeCell ref="J12:J16"/>
    <mergeCell ref="L12:L16"/>
    <mergeCell ref="A26:A30"/>
    <mergeCell ref="B26:B30"/>
    <mergeCell ref="C26:C30"/>
    <mergeCell ref="D26:D30"/>
    <mergeCell ref="E26:E30"/>
    <mergeCell ref="F26:F30"/>
    <mergeCell ref="G26:K26"/>
    <mergeCell ref="L26:L30"/>
    <mergeCell ref="G27:G30"/>
    <mergeCell ref="H27:J27"/>
    <mergeCell ref="K27:K30"/>
    <mergeCell ref="H28:H30"/>
    <mergeCell ref="I28:I30"/>
    <mergeCell ref="J28:J30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53:J54"/>
    <mergeCell ref="L53:L54"/>
    <mergeCell ref="A53:A54"/>
    <mergeCell ref="B53:B54"/>
    <mergeCell ref="C53:C54"/>
    <mergeCell ref="E53:E54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1" manualBreakCount="1">
    <brk id="47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topLeftCell="A15" workbookViewId="0">
      <selection activeCell="A30" sqref="A30:D30"/>
    </sheetView>
  </sheetViews>
  <sheetFormatPr defaultRowHeight="12.75"/>
  <cols>
    <col min="1" max="1" width="4.7109375" style="66" bestFit="1" customWidth="1"/>
    <col min="2" max="2" width="42.7109375" style="66" customWidth="1"/>
    <col min="3" max="3" width="10.85546875" style="66" customWidth="1"/>
    <col min="4" max="4" width="13.5703125" style="66" customWidth="1"/>
    <col min="5" max="256" width="9.140625" style="66"/>
    <col min="257" max="257" width="4.7109375" style="66" bestFit="1" customWidth="1"/>
    <col min="258" max="258" width="42.7109375" style="66" customWidth="1"/>
    <col min="259" max="259" width="10.85546875" style="66" customWidth="1"/>
    <col min="260" max="260" width="13.5703125" style="66" customWidth="1"/>
    <col min="261" max="512" width="9.140625" style="66"/>
    <col min="513" max="513" width="4.7109375" style="66" bestFit="1" customWidth="1"/>
    <col min="514" max="514" width="42.7109375" style="66" customWidth="1"/>
    <col min="515" max="515" width="10.85546875" style="66" customWidth="1"/>
    <col min="516" max="516" width="13.5703125" style="66" customWidth="1"/>
    <col min="517" max="768" width="9.140625" style="66"/>
    <col min="769" max="769" width="4.7109375" style="66" bestFit="1" customWidth="1"/>
    <col min="770" max="770" width="42.7109375" style="66" customWidth="1"/>
    <col min="771" max="771" width="10.85546875" style="66" customWidth="1"/>
    <col min="772" max="772" width="13.5703125" style="66" customWidth="1"/>
    <col min="773" max="1024" width="9.140625" style="66"/>
    <col min="1025" max="1025" width="4.7109375" style="66" bestFit="1" customWidth="1"/>
    <col min="1026" max="1026" width="42.7109375" style="66" customWidth="1"/>
    <col min="1027" max="1027" width="10.85546875" style="66" customWidth="1"/>
    <col min="1028" max="1028" width="13.5703125" style="66" customWidth="1"/>
    <col min="1029" max="1280" width="9.140625" style="66"/>
    <col min="1281" max="1281" width="4.7109375" style="66" bestFit="1" customWidth="1"/>
    <col min="1282" max="1282" width="42.7109375" style="66" customWidth="1"/>
    <col min="1283" max="1283" width="10.85546875" style="66" customWidth="1"/>
    <col min="1284" max="1284" width="13.5703125" style="66" customWidth="1"/>
    <col min="1285" max="1536" width="9.140625" style="66"/>
    <col min="1537" max="1537" width="4.7109375" style="66" bestFit="1" customWidth="1"/>
    <col min="1538" max="1538" width="42.7109375" style="66" customWidth="1"/>
    <col min="1539" max="1539" width="10.85546875" style="66" customWidth="1"/>
    <col min="1540" max="1540" width="13.5703125" style="66" customWidth="1"/>
    <col min="1541" max="1792" width="9.140625" style="66"/>
    <col min="1793" max="1793" width="4.7109375" style="66" bestFit="1" customWidth="1"/>
    <col min="1794" max="1794" width="42.7109375" style="66" customWidth="1"/>
    <col min="1795" max="1795" width="10.85546875" style="66" customWidth="1"/>
    <col min="1796" max="1796" width="13.5703125" style="66" customWidth="1"/>
    <col min="1797" max="2048" width="9.140625" style="66"/>
    <col min="2049" max="2049" width="4.7109375" style="66" bestFit="1" customWidth="1"/>
    <col min="2050" max="2050" width="42.7109375" style="66" customWidth="1"/>
    <col min="2051" max="2051" width="10.85546875" style="66" customWidth="1"/>
    <col min="2052" max="2052" width="13.5703125" style="66" customWidth="1"/>
    <col min="2053" max="2304" width="9.140625" style="66"/>
    <col min="2305" max="2305" width="4.7109375" style="66" bestFit="1" customWidth="1"/>
    <col min="2306" max="2306" width="42.7109375" style="66" customWidth="1"/>
    <col min="2307" max="2307" width="10.85546875" style="66" customWidth="1"/>
    <col min="2308" max="2308" width="13.5703125" style="66" customWidth="1"/>
    <col min="2309" max="2560" width="9.140625" style="66"/>
    <col min="2561" max="2561" width="4.7109375" style="66" bestFit="1" customWidth="1"/>
    <col min="2562" max="2562" width="42.7109375" style="66" customWidth="1"/>
    <col min="2563" max="2563" width="10.85546875" style="66" customWidth="1"/>
    <col min="2564" max="2564" width="13.5703125" style="66" customWidth="1"/>
    <col min="2565" max="2816" width="9.140625" style="66"/>
    <col min="2817" max="2817" width="4.7109375" style="66" bestFit="1" customWidth="1"/>
    <col min="2818" max="2818" width="42.7109375" style="66" customWidth="1"/>
    <col min="2819" max="2819" width="10.85546875" style="66" customWidth="1"/>
    <col min="2820" max="2820" width="13.5703125" style="66" customWidth="1"/>
    <col min="2821" max="3072" width="9.140625" style="66"/>
    <col min="3073" max="3073" width="4.7109375" style="66" bestFit="1" customWidth="1"/>
    <col min="3074" max="3074" width="42.7109375" style="66" customWidth="1"/>
    <col min="3075" max="3075" width="10.85546875" style="66" customWidth="1"/>
    <col min="3076" max="3076" width="13.5703125" style="66" customWidth="1"/>
    <col min="3077" max="3328" width="9.140625" style="66"/>
    <col min="3329" max="3329" width="4.7109375" style="66" bestFit="1" customWidth="1"/>
    <col min="3330" max="3330" width="42.7109375" style="66" customWidth="1"/>
    <col min="3331" max="3331" width="10.85546875" style="66" customWidth="1"/>
    <col min="3332" max="3332" width="13.5703125" style="66" customWidth="1"/>
    <col min="3333" max="3584" width="9.140625" style="66"/>
    <col min="3585" max="3585" width="4.7109375" style="66" bestFit="1" customWidth="1"/>
    <col min="3586" max="3586" width="42.7109375" style="66" customWidth="1"/>
    <col min="3587" max="3587" width="10.85546875" style="66" customWidth="1"/>
    <col min="3588" max="3588" width="13.5703125" style="66" customWidth="1"/>
    <col min="3589" max="3840" width="9.140625" style="66"/>
    <col min="3841" max="3841" width="4.7109375" style="66" bestFit="1" customWidth="1"/>
    <col min="3842" max="3842" width="42.7109375" style="66" customWidth="1"/>
    <col min="3843" max="3843" width="10.85546875" style="66" customWidth="1"/>
    <col min="3844" max="3844" width="13.5703125" style="66" customWidth="1"/>
    <col min="3845" max="4096" width="9.140625" style="66"/>
    <col min="4097" max="4097" width="4.7109375" style="66" bestFit="1" customWidth="1"/>
    <col min="4098" max="4098" width="42.7109375" style="66" customWidth="1"/>
    <col min="4099" max="4099" width="10.85546875" style="66" customWidth="1"/>
    <col min="4100" max="4100" width="13.5703125" style="66" customWidth="1"/>
    <col min="4101" max="4352" width="9.140625" style="66"/>
    <col min="4353" max="4353" width="4.7109375" style="66" bestFit="1" customWidth="1"/>
    <col min="4354" max="4354" width="42.7109375" style="66" customWidth="1"/>
    <col min="4355" max="4355" width="10.85546875" style="66" customWidth="1"/>
    <col min="4356" max="4356" width="13.5703125" style="66" customWidth="1"/>
    <col min="4357" max="4608" width="9.140625" style="66"/>
    <col min="4609" max="4609" width="4.7109375" style="66" bestFit="1" customWidth="1"/>
    <col min="4610" max="4610" width="42.7109375" style="66" customWidth="1"/>
    <col min="4611" max="4611" width="10.85546875" style="66" customWidth="1"/>
    <col min="4612" max="4612" width="13.5703125" style="66" customWidth="1"/>
    <col min="4613" max="4864" width="9.140625" style="66"/>
    <col min="4865" max="4865" width="4.7109375" style="66" bestFit="1" customWidth="1"/>
    <col min="4866" max="4866" width="42.7109375" style="66" customWidth="1"/>
    <col min="4867" max="4867" width="10.85546875" style="66" customWidth="1"/>
    <col min="4868" max="4868" width="13.5703125" style="66" customWidth="1"/>
    <col min="4869" max="5120" width="9.140625" style="66"/>
    <col min="5121" max="5121" width="4.7109375" style="66" bestFit="1" customWidth="1"/>
    <col min="5122" max="5122" width="42.7109375" style="66" customWidth="1"/>
    <col min="5123" max="5123" width="10.85546875" style="66" customWidth="1"/>
    <col min="5124" max="5124" width="13.5703125" style="66" customWidth="1"/>
    <col min="5125" max="5376" width="9.140625" style="66"/>
    <col min="5377" max="5377" width="4.7109375" style="66" bestFit="1" customWidth="1"/>
    <col min="5378" max="5378" width="42.7109375" style="66" customWidth="1"/>
    <col min="5379" max="5379" width="10.85546875" style="66" customWidth="1"/>
    <col min="5380" max="5380" width="13.5703125" style="66" customWidth="1"/>
    <col min="5381" max="5632" width="9.140625" style="66"/>
    <col min="5633" max="5633" width="4.7109375" style="66" bestFit="1" customWidth="1"/>
    <col min="5634" max="5634" width="42.7109375" style="66" customWidth="1"/>
    <col min="5635" max="5635" width="10.85546875" style="66" customWidth="1"/>
    <col min="5636" max="5636" width="13.5703125" style="66" customWidth="1"/>
    <col min="5637" max="5888" width="9.140625" style="66"/>
    <col min="5889" max="5889" width="4.7109375" style="66" bestFit="1" customWidth="1"/>
    <col min="5890" max="5890" width="42.7109375" style="66" customWidth="1"/>
    <col min="5891" max="5891" width="10.85546875" style="66" customWidth="1"/>
    <col min="5892" max="5892" width="13.5703125" style="66" customWidth="1"/>
    <col min="5893" max="6144" width="9.140625" style="66"/>
    <col min="6145" max="6145" width="4.7109375" style="66" bestFit="1" customWidth="1"/>
    <col min="6146" max="6146" width="42.7109375" style="66" customWidth="1"/>
    <col min="6147" max="6147" width="10.85546875" style="66" customWidth="1"/>
    <col min="6148" max="6148" width="13.5703125" style="66" customWidth="1"/>
    <col min="6149" max="6400" width="9.140625" style="66"/>
    <col min="6401" max="6401" width="4.7109375" style="66" bestFit="1" customWidth="1"/>
    <col min="6402" max="6402" width="42.7109375" style="66" customWidth="1"/>
    <col min="6403" max="6403" width="10.85546875" style="66" customWidth="1"/>
    <col min="6404" max="6404" width="13.5703125" style="66" customWidth="1"/>
    <col min="6405" max="6656" width="9.140625" style="66"/>
    <col min="6657" max="6657" width="4.7109375" style="66" bestFit="1" customWidth="1"/>
    <col min="6658" max="6658" width="42.7109375" style="66" customWidth="1"/>
    <col min="6659" max="6659" width="10.85546875" style="66" customWidth="1"/>
    <col min="6660" max="6660" width="13.5703125" style="66" customWidth="1"/>
    <col min="6661" max="6912" width="9.140625" style="66"/>
    <col min="6913" max="6913" width="4.7109375" style="66" bestFit="1" customWidth="1"/>
    <col min="6914" max="6914" width="42.7109375" style="66" customWidth="1"/>
    <col min="6915" max="6915" width="10.85546875" style="66" customWidth="1"/>
    <col min="6916" max="6916" width="13.5703125" style="66" customWidth="1"/>
    <col min="6917" max="7168" width="9.140625" style="66"/>
    <col min="7169" max="7169" width="4.7109375" style="66" bestFit="1" customWidth="1"/>
    <col min="7170" max="7170" width="42.7109375" style="66" customWidth="1"/>
    <col min="7171" max="7171" width="10.85546875" style="66" customWidth="1"/>
    <col min="7172" max="7172" width="13.5703125" style="66" customWidth="1"/>
    <col min="7173" max="7424" width="9.140625" style="66"/>
    <col min="7425" max="7425" width="4.7109375" style="66" bestFit="1" customWidth="1"/>
    <col min="7426" max="7426" width="42.7109375" style="66" customWidth="1"/>
    <col min="7427" max="7427" width="10.85546875" style="66" customWidth="1"/>
    <col min="7428" max="7428" width="13.5703125" style="66" customWidth="1"/>
    <col min="7429" max="7680" width="9.140625" style="66"/>
    <col min="7681" max="7681" width="4.7109375" style="66" bestFit="1" customWidth="1"/>
    <col min="7682" max="7682" width="42.7109375" style="66" customWidth="1"/>
    <col min="7683" max="7683" width="10.85546875" style="66" customWidth="1"/>
    <col min="7684" max="7684" width="13.5703125" style="66" customWidth="1"/>
    <col min="7685" max="7936" width="9.140625" style="66"/>
    <col min="7937" max="7937" width="4.7109375" style="66" bestFit="1" customWidth="1"/>
    <col min="7938" max="7938" width="42.7109375" style="66" customWidth="1"/>
    <col min="7939" max="7939" width="10.85546875" style="66" customWidth="1"/>
    <col min="7940" max="7940" width="13.5703125" style="66" customWidth="1"/>
    <col min="7941" max="8192" width="9.140625" style="66"/>
    <col min="8193" max="8193" width="4.7109375" style="66" bestFit="1" customWidth="1"/>
    <col min="8194" max="8194" width="42.7109375" style="66" customWidth="1"/>
    <col min="8195" max="8195" width="10.85546875" style="66" customWidth="1"/>
    <col min="8196" max="8196" width="13.5703125" style="66" customWidth="1"/>
    <col min="8197" max="8448" width="9.140625" style="66"/>
    <col min="8449" max="8449" width="4.7109375" style="66" bestFit="1" customWidth="1"/>
    <col min="8450" max="8450" width="42.7109375" style="66" customWidth="1"/>
    <col min="8451" max="8451" width="10.85546875" style="66" customWidth="1"/>
    <col min="8452" max="8452" width="13.5703125" style="66" customWidth="1"/>
    <col min="8453" max="8704" width="9.140625" style="66"/>
    <col min="8705" max="8705" width="4.7109375" style="66" bestFit="1" customWidth="1"/>
    <col min="8706" max="8706" width="42.7109375" style="66" customWidth="1"/>
    <col min="8707" max="8707" width="10.85546875" style="66" customWidth="1"/>
    <col min="8708" max="8708" width="13.5703125" style="66" customWidth="1"/>
    <col min="8709" max="8960" width="9.140625" style="66"/>
    <col min="8961" max="8961" width="4.7109375" style="66" bestFit="1" customWidth="1"/>
    <col min="8962" max="8962" width="42.7109375" style="66" customWidth="1"/>
    <col min="8963" max="8963" width="10.85546875" style="66" customWidth="1"/>
    <col min="8964" max="8964" width="13.5703125" style="66" customWidth="1"/>
    <col min="8965" max="9216" width="9.140625" style="66"/>
    <col min="9217" max="9217" width="4.7109375" style="66" bestFit="1" customWidth="1"/>
    <col min="9218" max="9218" width="42.7109375" style="66" customWidth="1"/>
    <col min="9219" max="9219" width="10.85546875" style="66" customWidth="1"/>
    <col min="9220" max="9220" width="13.5703125" style="66" customWidth="1"/>
    <col min="9221" max="9472" width="9.140625" style="66"/>
    <col min="9473" max="9473" width="4.7109375" style="66" bestFit="1" customWidth="1"/>
    <col min="9474" max="9474" width="42.7109375" style="66" customWidth="1"/>
    <col min="9475" max="9475" width="10.85546875" style="66" customWidth="1"/>
    <col min="9476" max="9476" width="13.5703125" style="66" customWidth="1"/>
    <col min="9477" max="9728" width="9.140625" style="66"/>
    <col min="9729" max="9729" width="4.7109375" style="66" bestFit="1" customWidth="1"/>
    <col min="9730" max="9730" width="42.7109375" style="66" customWidth="1"/>
    <col min="9731" max="9731" width="10.85546875" style="66" customWidth="1"/>
    <col min="9732" max="9732" width="13.5703125" style="66" customWidth="1"/>
    <col min="9733" max="9984" width="9.140625" style="66"/>
    <col min="9985" max="9985" width="4.7109375" style="66" bestFit="1" customWidth="1"/>
    <col min="9986" max="9986" width="42.7109375" style="66" customWidth="1"/>
    <col min="9987" max="9987" width="10.85546875" style="66" customWidth="1"/>
    <col min="9988" max="9988" width="13.5703125" style="66" customWidth="1"/>
    <col min="9989" max="10240" width="9.140625" style="66"/>
    <col min="10241" max="10241" width="4.7109375" style="66" bestFit="1" customWidth="1"/>
    <col min="10242" max="10242" width="42.7109375" style="66" customWidth="1"/>
    <col min="10243" max="10243" width="10.85546875" style="66" customWidth="1"/>
    <col min="10244" max="10244" width="13.5703125" style="66" customWidth="1"/>
    <col min="10245" max="10496" width="9.140625" style="66"/>
    <col min="10497" max="10497" width="4.7109375" style="66" bestFit="1" customWidth="1"/>
    <col min="10498" max="10498" width="42.7109375" style="66" customWidth="1"/>
    <col min="10499" max="10499" width="10.85546875" style="66" customWidth="1"/>
    <col min="10500" max="10500" width="13.5703125" style="66" customWidth="1"/>
    <col min="10501" max="10752" width="9.140625" style="66"/>
    <col min="10753" max="10753" width="4.7109375" style="66" bestFit="1" customWidth="1"/>
    <col min="10754" max="10754" width="42.7109375" style="66" customWidth="1"/>
    <col min="10755" max="10755" width="10.85546875" style="66" customWidth="1"/>
    <col min="10756" max="10756" width="13.5703125" style="66" customWidth="1"/>
    <col min="10757" max="11008" width="9.140625" style="66"/>
    <col min="11009" max="11009" width="4.7109375" style="66" bestFit="1" customWidth="1"/>
    <col min="11010" max="11010" width="42.7109375" style="66" customWidth="1"/>
    <col min="11011" max="11011" width="10.85546875" style="66" customWidth="1"/>
    <col min="11012" max="11012" width="13.5703125" style="66" customWidth="1"/>
    <col min="11013" max="11264" width="9.140625" style="66"/>
    <col min="11265" max="11265" width="4.7109375" style="66" bestFit="1" customWidth="1"/>
    <col min="11266" max="11266" width="42.7109375" style="66" customWidth="1"/>
    <col min="11267" max="11267" width="10.85546875" style="66" customWidth="1"/>
    <col min="11268" max="11268" width="13.5703125" style="66" customWidth="1"/>
    <col min="11269" max="11520" width="9.140625" style="66"/>
    <col min="11521" max="11521" width="4.7109375" style="66" bestFit="1" customWidth="1"/>
    <col min="11522" max="11522" width="42.7109375" style="66" customWidth="1"/>
    <col min="11523" max="11523" width="10.85546875" style="66" customWidth="1"/>
    <col min="11524" max="11524" width="13.5703125" style="66" customWidth="1"/>
    <col min="11525" max="11776" width="9.140625" style="66"/>
    <col min="11777" max="11777" width="4.7109375" style="66" bestFit="1" customWidth="1"/>
    <col min="11778" max="11778" width="42.7109375" style="66" customWidth="1"/>
    <col min="11779" max="11779" width="10.85546875" style="66" customWidth="1"/>
    <col min="11780" max="11780" width="13.5703125" style="66" customWidth="1"/>
    <col min="11781" max="12032" width="9.140625" style="66"/>
    <col min="12033" max="12033" width="4.7109375" style="66" bestFit="1" customWidth="1"/>
    <col min="12034" max="12034" width="42.7109375" style="66" customWidth="1"/>
    <col min="12035" max="12035" width="10.85546875" style="66" customWidth="1"/>
    <col min="12036" max="12036" width="13.5703125" style="66" customWidth="1"/>
    <col min="12037" max="12288" width="9.140625" style="66"/>
    <col min="12289" max="12289" width="4.7109375" style="66" bestFit="1" customWidth="1"/>
    <col min="12290" max="12290" width="42.7109375" style="66" customWidth="1"/>
    <col min="12291" max="12291" width="10.85546875" style="66" customWidth="1"/>
    <col min="12292" max="12292" width="13.5703125" style="66" customWidth="1"/>
    <col min="12293" max="12544" width="9.140625" style="66"/>
    <col min="12545" max="12545" width="4.7109375" style="66" bestFit="1" customWidth="1"/>
    <col min="12546" max="12546" width="42.7109375" style="66" customWidth="1"/>
    <col min="12547" max="12547" width="10.85546875" style="66" customWidth="1"/>
    <col min="12548" max="12548" width="13.5703125" style="66" customWidth="1"/>
    <col min="12549" max="12800" width="9.140625" style="66"/>
    <col min="12801" max="12801" width="4.7109375" style="66" bestFit="1" customWidth="1"/>
    <col min="12802" max="12802" width="42.7109375" style="66" customWidth="1"/>
    <col min="12803" max="12803" width="10.85546875" style="66" customWidth="1"/>
    <col min="12804" max="12804" width="13.5703125" style="66" customWidth="1"/>
    <col min="12805" max="13056" width="9.140625" style="66"/>
    <col min="13057" max="13057" width="4.7109375" style="66" bestFit="1" customWidth="1"/>
    <col min="13058" max="13058" width="42.7109375" style="66" customWidth="1"/>
    <col min="13059" max="13059" width="10.85546875" style="66" customWidth="1"/>
    <col min="13060" max="13060" width="13.5703125" style="66" customWidth="1"/>
    <col min="13061" max="13312" width="9.140625" style="66"/>
    <col min="13313" max="13313" width="4.7109375" style="66" bestFit="1" customWidth="1"/>
    <col min="13314" max="13314" width="42.7109375" style="66" customWidth="1"/>
    <col min="13315" max="13315" width="10.85546875" style="66" customWidth="1"/>
    <col min="13316" max="13316" width="13.5703125" style="66" customWidth="1"/>
    <col min="13317" max="13568" width="9.140625" style="66"/>
    <col min="13569" max="13569" width="4.7109375" style="66" bestFit="1" customWidth="1"/>
    <col min="13570" max="13570" width="42.7109375" style="66" customWidth="1"/>
    <col min="13571" max="13571" width="10.85546875" style="66" customWidth="1"/>
    <col min="13572" max="13572" width="13.5703125" style="66" customWidth="1"/>
    <col min="13573" max="13824" width="9.140625" style="66"/>
    <col min="13825" max="13825" width="4.7109375" style="66" bestFit="1" customWidth="1"/>
    <col min="13826" max="13826" width="42.7109375" style="66" customWidth="1"/>
    <col min="13827" max="13827" width="10.85546875" style="66" customWidth="1"/>
    <col min="13828" max="13828" width="13.5703125" style="66" customWidth="1"/>
    <col min="13829" max="14080" width="9.140625" style="66"/>
    <col min="14081" max="14081" width="4.7109375" style="66" bestFit="1" customWidth="1"/>
    <col min="14082" max="14082" width="42.7109375" style="66" customWidth="1"/>
    <col min="14083" max="14083" width="10.85546875" style="66" customWidth="1"/>
    <col min="14084" max="14084" width="13.5703125" style="66" customWidth="1"/>
    <col min="14085" max="14336" width="9.140625" style="66"/>
    <col min="14337" max="14337" width="4.7109375" style="66" bestFit="1" customWidth="1"/>
    <col min="14338" max="14338" width="42.7109375" style="66" customWidth="1"/>
    <col min="14339" max="14339" width="10.85546875" style="66" customWidth="1"/>
    <col min="14340" max="14340" width="13.5703125" style="66" customWidth="1"/>
    <col min="14341" max="14592" width="9.140625" style="66"/>
    <col min="14593" max="14593" width="4.7109375" style="66" bestFit="1" customWidth="1"/>
    <col min="14594" max="14594" width="42.7109375" style="66" customWidth="1"/>
    <col min="14595" max="14595" width="10.85546875" style="66" customWidth="1"/>
    <col min="14596" max="14596" width="13.5703125" style="66" customWidth="1"/>
    <col min="14597" max="14848" width="9.140625" style="66"/>
    <col min="14849" max="14849" width="4.7109375" style="66" bestFit="1" customWidth="1"/>
    <col min="14850" max="14850" width="42.7109375" style="66" customWidth="1"/>
    <col min="14851" max="14851" width="10.85546875" style="66" customWidth="1"/>
    <col min="14852" max="14852" width="13.5703125" style="66" customWidth="1"/>
    <col min="14853" max="15104" width="9.140625" style="66"/>
    <col min="15105" max="15105" width="4.7109375" style="66" bestFit="1" customWidth="1"/>
    <col min="15106" max="15106" width="42.7109375" style="66" customWidth="1"/>
    <col min="15107" max="15107" width="10.85546875" style="66" customWidth="1"/>
    <col min="15108" max="15108" width="13.5703125" style="66" customWidth="1"/>
    <col min="15109" max="15360" width="9.140625" style="66"/>
    <col min="15361" max="15361" width="4.7109375" style="66" bestFit="1" customWidth="1"/>
    <col min="15362" max="15362" width="42.7109375" style="66" customWidth="1"/>
    <col min="15363" max="15363" width="10.85546875" style="66" customWidth="1"/>
    <col min="15364" max="15364" width="13.5703125" style="66" customWidth="1"/>
    <col min="15365" max="15616" width="9.140625" style="66"/>
    <col min="15617" max="15617" width="4.7109375" style="66" bestFit="1" customWidth="1"/>
    <col min="15618" max="15618" width="42.7109375" style="66" customWidth="1"/>
    <col min="15619" max="15619" width="10.85546875" style="66" customWidth="1"/>
    <col min="15620" max="15620" width="13.5703125" style="66" customWidth="1"/>
    <col min="15621" max="15872" width="9.140625" style="66"/>
    <col min="15873" max="15873" width="4.7109375" style="66" bestFit="1" customWidth="1"/>
    <col min="15874" max="15874" width="42.7109375" style="66" customWidth="1"/>
    <col min="15875" max="15875" width="10.85546875" style="66" customWidth="1"/>
    <col min="15876" max="15876" width="13.5703125" style="66" customWidth="1"/>
    <col min="15877" max="16128" width="9.140625" style="66"/>
    <col min="16129" max="16129" width="4.7109375" style="66" bestFit="1" customWidth="1"/>
    <col min="16130" max="16130" width="42.7109375" style="66" customWidth="1"/>
    <col min="16131" max="16131" width="10.85546875" style="66" customWidth="1"/>
    <col min="16132" max="16132" width="13.5703125" style="66" customWidth="1"/>
    <col min="16133" max="16384" width="9.140625" style="66"/>
  </cols>
  <sheetData>
    <row r="1" spans="1:4">
      <c r="C1" s="67" t="s">
        <v>60</v>
      </c>
    </row>
    <row r="2" spans="1:4">
      <c r="C2" s="5" t="s">
        <v>112</v>
      </c>
    </row>
    <row r="3" spans="1:4">
      <c r="B3" s="66" t="s">
        <v>0</v>
      </c>
      <c r="C3" s="5" t="s">
        <v>2</v>
      </c>
    </row>
    <row r="4" spans="1:4">
      <c r="C4" s="5" t="s">
        <v>113</v>
      </c>
    </row>
    <row r="5" spans="1:4">
      <c r="C5" s="5" t="s">
        <v>114</v>
      </c>
    </row>
    <row r="6" spans="1:4" ht="15.75">
      <c r="A6" s="360" t="s">
        <v>61</v>
      </c>
      <c r="B6" s="360"/>
      <c r="C6" s="360"/>
      <c r="D6" s="360"/>
    </row>
    <row r="7" spans="1:4">
      <c r="A7" s="68"/>
      <c r="B7" s="68"/>
      <c r="C7" s="68"/>
      <c r="D7" s="69" t="s">
        <v>62</v>
      </c>
    </row>
    <row r="8" spans="1:4" ht="12.75" customHeight="1">
      <c r="A8" s="361" t="s">
        <v>4</v>
      </c>
      <c r="B8" s="361" t="s">
        <v>63</v>
      </c>
      <c r="C8" s="362" t="s">
        <v>64</v>
      </c>
      <c r="D8" s="363" t="s">
        <v>65</v>
      </c>
    </row>
    <row r="9" spans="1:4">
      <c r="A9" s="361"/>
      <c r="B9" s="361"/>
      <c r="C9" s="361"/>
      <c r="D9" s="364"/>
    </row>
    <row r="10" spans="1:4" ht="11.25" customHeight="1">
      <c r="A10" s="361"/>
      <c r="B10" s="361"/>
      <c r="C10" s="361"/>
      <c r="D10" s="365"/>
    </row>
    <row r="11" spans="1:4">
      <c r="A11" s="366" t="s">
        <v>66</v>
      </c>
      <c r="B11" s="367"/>
      <c r="C11" s="70"/>
      <c r="D11" s="71">
        <f>+D12+D14+D15+D16+D17+D18+D19+D20</f>
        <v>1495077</v>
      </c>
    </row>
    <row r="12" spans="1:4">
      <c r="A12" s="72" t="s">
        <v>67</v>
      </c>
      <c r="B12" s="73" t="s">
        <v>68</v>
      </c>
      <c r="C12" s="72" t="s">
        <v>69</v>
      </c>
      <c r="D12" s="74">
        <f>SUM(D13:D13)</f>
        <v>1187185</v>
      </c>
    </row>
    <row r="13" spans="1:4" ht="24">
      <c r="A13" s="75"/>
      <c r="B13" s="76" t="s">
        <v>70</v>
      </c>
      <c r="C13" s="77"/>
      <c r="D13" s="78">
        <v>1187185</v>
      </c>
    </row>
    <row r="14" spans="1:4">
      <c r="A14" s="79" t="s">
        <v>71</v>
      </c>
      <c r="B14" s="80" t="s">
        <v>72</v>
      </c>
      <c r="C14" s="79" t="s">
        <v>69</v>
      </c>
      <c r="D14" s="81">
        <v>0</v>
      </c>
    </row>
    <row r="15" spans="1:4" ht="30" customHeight="1">
      <c r="A15" s="79" t="s">
        <v>73</v>
      </c>
      <c r="B15" s="82" t="s">
        <v>74</v>
      </c>
      <c r="C15" s="79" t="s">
        <v>75</v>
      </c>
      <c r="D15" s="81">
        <v>0</v>
      </c>
    </row>
    <row r="16" spans="1:4" ht="36">
      <c r="A16" s="79" t="s">
        <v>76</v>
      </c>
      <c r="B16" s="83" t="s">
        <v>77</v>
      </c>
      <c r="C16" s="79" t="s">
        <v>78</v>
      </c>
      <c r="D16" s="81">
        <v>0</v>
      </c>
    </row>
    <row r="17" spans="1:4">
      <c r="A17" s="79" t="s">
        <v>79</v>
      </c>
      <c r="B17" s="80" t="s">
        <v>80</v>
      </c>
      <c r="C17" s="79" t="s">
        <v>81</v>
      </c>
      <c r="D17" s="81">
        <v>0</v>
      </c>
    </row>
    <row r="18" spans="1:4">
      <c r="A18" s="79" t="s">
        <v>82</v>
      </c>
      <c r="B18" s="80" t="s">
        <v>83</v>
      </c>
      <c r="C18" s="79" t="s">
        <v>84</v>
      </c>
      <c r="D18" s="81">
        <v>0</v>
      </c>
    </row>
    <row r="19" spans="1:4">
      <c r="A19" s="79" t="s">
        <v>85</v>
      </c>
      <c r="B19" s="80" t="s">
        <v>86</v>
      </c>
      <c r="C19" s="79" t="s">
        <v>87</v>
      </c>
      <c r="D19" s="81">
        <v>0</v>
      </c>
    </row>
    <row r="20" spans="1:4" ht="13.5">
      <c r="A20" s="79" t="s">
        <v>88</v>
      </c>
      <c r="B20" s="80" t="s">
        <v>228</v>
      </c>
      <c r="C20" s="79" t="s">
        <v>89</v>
      </c>
      <c r="D20" s="81">
        <v>307892</v>
      </c>
    </row>
    <row r="21" spans="1:4">
      <c r="A21" s="84" t="s">
        <v>0</v>
      </c>
      <c r="B21" s="85" t="s">
        <v>0</v>
      </c>
      <c r="C21" s="86" t="s">
        <v>0</v>
      </c>
      <c r="D21" s="87">
        <v>0</v>
      </c>
    </row>
    <row r="22" spans="1:4" ht="16.5" customHeight="1">
      <c r="A22" s="359" t="s">
        <v>90</v>
      </c>
      <c r="B22" s="359"/>
      <c r="C22" s="79"/>
      <c r="D22" s="88">
        <f xml:space="preserve"> D23+D25+D27+D28+D29</f>
        <v>1495077</v>
      </c>
    </row>
    <row r="23" spans="1:4">
      <c r="A23" s="89" t="s">
        <v>67</v>
      </c>
      <c r="B23" s="90" t="s">
        <v>91</v>
      </c>
      <c r="C23" s="89" t="s">
        <v>92</v>
      </c>
      <c r="D23" s="91">
        <v>550864</v>
      </c>
    </row>
    <row r="24" spans="1:4">
      <c r="A24" s="92"/>
      <c r="B24" s="93" t="s">
        <v>0</v>
      </c>
      <c r="C24" s="92"/>
      <c r="D24" s="94"/>
    </row>
    <row r="25" spans="1:4">
      <c r="A25" s="89" t="s">
        <v>71</v>
      </c>
      <c r="B25" s="90" t="s">
        <v>93</v>
      </c>
      <c r="C25" s="95" t="s">
        <v>92</v>
      </c>
      <c r="D25" s="91">
        <v>636321</v>
      </c>
    </row>
    <row r="26" spans="1:4" ht="3.75" customHeight="1">
      <c r="A26" s="92"/>
      <c r="B26" s="93" t="s">
        <v>0</v>
      </c>
      <c r="C26" s="92"/>
      <c r="D26" s="94"/>
    </row>
    <row r="27" spans="1:4" ht="39.75" customHeight="1">
      <c r="A27" s="96" t="s">
        <v>73</v>
      </c>
      <c r="B27" s="97" t="s">
        <v>227</v>
      </c>
      <c r="C27" s="96" t="s">
        <v>94</v>
      </c>
      <c r="D27" s="98">
        <v>307892</v>
      </c>
    </row>
    <row r="28" spans="1:4" ht="36">
      <c r="A28" s="96" t="s">
        <v>76</v>
      </c>
      <c r="B28" s="99" t="s">
        <v>95</v>
      </c>
      <c r="C28" s="96" t="s">
        <v>96</v>
      </c>
      <c r="D28" s="98">
        <v>0</v>
      </c>
    </row>
    <row r="29" spans="1:4" ht="17.25" customHeight="1">
      <c r="A29" s="100" t="s">
        <v>79</v>
      </c>
      <c r="B29" s="101" t="s">
        <v>97</v>
      </c>
      <c r="C29" s="100" t="s">
        <v>98</v>
      </c>
      <c r="D29" s="102">
        <v>0</v>
      </c>
    </row>
    <row r="30" spans="1:4" ht="50.25" customHeight="1">
      <c r="A30" s="358" t="s">
        <v>251</v>
      </c>
      <c r="B30" s="358"/>
      <c r="C30" s="358"/>
      <c r="D30" s="358"/>
    </row>
    <row r="31" spans="1:4" ht="45" customHeight="1">
      <c r="A31" s="358" t="s">
        <v>229</v>
      </c>
      <c r="B31" s="358"/>
      <c r="C31" s="358"/>
      <c r="D31" s="358"/>
    </row>
  </sheetData>
  <mergeCells count="9">
    <mergeCell ref="A31:D31"/>
    <mergeCell ref="A22:B22"/>
    <mergeCell ref="A30:D30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8"/>
  <sheetViews>
    <sheetView defaultGridColor="0" colorId="8" zoomScaleNormal="100" workbookViewId="0">
      <selection activeCell="H2" sqref="H2:H5"/>
    </sheetView>
  </sheetViews>
  <sheetFormatPr defaultRowHeight="12.75"/>
  <cols>
    <col min="1" max="1" width="6" style="127" bestFit="1" customWidth="1"/>
    <col min="2" max="2" width="9.42578125" style="127" customWidth="1"/>
    <col min="3" max="3" width="8.7109375" style="127" customWidth="1"/>
    <col min="4" max="9" width="16.42578125" style="127" customWidth="1"/>
    <col min="10" max="10" width="12" style="106" customWidth="1"/>
    <col min="11" max="256" width="9.140625" style="106"/>
    <col min="257" max="257" width="6" style="106" bestFit="1" customWidth="1"/>
    <col min="258" max="258" width="9.42578125" style="106" customWidth="1"/>
    <col min="259" max="259" width="8.7109375" style="106" customWidth="1"/>
    <col min="260" max="265" width="16.42578125" style="106" customWidth="1"/>
    <col min="266" max="266" width="12" style="106" customWidth="1"/>
    <col min="267" max="512" width="9.140625" style="106"/>
    <col min="513" max="513" width="6" style="106" bestFit="1" customWidth="1"/>
    <col min="514" max="514" width="9.42578125" style="106" customWidth="1"/>
    <col min="515" max="515" width="8.7109375" style="106" customWidth="1"/>
    <col min="516" max="521" width="16.42578125" style="106" customWidth="1"/>
    <col min="522" max="522" width="12" style="106" customWidth="1"/>
    <col min="523" max="768" width="9.140625" style="106"/>
    <col min="769" max="769" width="6" style="106" bestFit="1" customWidth="1"/>
    <col min="770" max="770" width="9.42578125" style="106" customWidth="1"/>
    <col min="771" max="771" width="8.7109375" style="106" customWidth="1"/>
    <col min="772" max="777" width="16.42578125" style="106" customWidth="1"/>
    <col min="778" max="778" width="12" style="106" customWidth="1"/>
    <col min="779" max="1024" width="9.140625" style="106"/>
    <col min="1025" max="1025" width="6" style="106" bestFit="1" customWidth="1"/>
    <col min="1026" max="1026" width="9.42578125" style="106" customWidth="1"/>
    <col min="1027" max="1027" width="8.7109375" style="106" customWidth="1"/>
    <col min="1028" max="1033" width="16.42578125" style="106" customWidth="1"/>
    <col min="1034" max="1034" width="12" style="106" customWidth="1"/>
    <col min="1035" max="1280" width="9.140625" style="106"/>
    <col min="1281" max="1281" width="6" style="106" bestFit="1" customWidth="1"/>
    <col min="1282" max="1282" width="9.42578125" style="106" customWidth="1"/>
    <col min="1283" max="1283" width="8.7109375" style="106" customWidth="1"/>
    <col min="1284" max="1289" width="16.42578125" style="106" customWidth="1"/>
    <col min="1290" max="1290" width="12" style="106" customWidth="1"/>
    <col min="1291" max="1536" width="9.140625" style="106"/>
    <col min="1537" max="1537" width="6" style="106" bestFit="1" customWidth="1"/>
    <col min="1538" max="1538" width="9.42578125" style="106" customWidth="1"/>
    <col min="1539" max="1539" width="8.7109375" style="106" customWidth="1"/>
    <col min="1540" max="1545" width="16.42578125" style="106" customWidth="1"/>
    <col min="1546" max="1546" width="12" style="106" customWidth="1"/>
    <col min="1547" max="1792" width="9.140625" style="106"/>
    <col min="1793" max="1793" width="6" style="106" bestFit="1" customWidth="1"/>
    <col min="1794" max="1794" width="9.42578125" style="106" customWidth="1"/>
    <col min="1795" max="1795" width="8.7109375" style="106" customWidth="1"/>
    <col min="1796" max="1801" width="16.42578125" style="106" customWidth="1"/>
    <col min="1802" max="1802" width="12" style="106" customWidth="1"/>
    <col min="1803" max="2048" width="9.140625" style="106"/>
    <col min="2049" max="2049" width="6" style="106" bestFit="1" customWidth="1"/>
    <col min="2050" max="2050" width="9.42578125" style="106" customWidth="1"/>
    <col min="2051" max="2051" width="8.7109375" style="106" customWidth="1"/>
    <col min="2052" max="2057" width="16.42578125" style="106" customWidth="1"/>
    <col min="2058" max="2058" width="12" style="106" customWidth="1"/>
    <col min="2059" max="2304" width="9.140625" style="106"/>
    <col min="2305" max="2305" width="6" style="106" bestFit="1" customWidth="1"/>
    <col min="2306" max="2306" width="9.42578125" style="106" customWidth="1"/>
    <col min="2307" max="2307" width="8.7109375" style="106" customWidth="1"/>
    <col min="2308" max="2313" width="16.42578125" style="106" customWidth="1"/>
    <col min="2314" max="2314" width="12" style="106" customWidth="1"/>
    <col min="2315" max="2560" width="9.140625" style="106"/>
    <col min="2561" max="2561" width="6" style="106" bestFit="1" customWidth="1"/>
    <col min="2562" max="2562" width="9.42578125" style="106" customWidth="1"/>
    <col min="2563" max="2563" width="8.7109375" style="106" customWidth="1"/>
    <col min="2564" max="2569" width="16.42578125" style="106" customWidth="1"/>
    <col min="2570" max="2570" width="12" style="106" customWidth="1"/>
    <col min="2571" max="2816" width="9.140625" style="106"/>
    <col min="2817" max="2817" width="6" style="106" bestFit="1" customWidth="1"/>
    <col min="2818" max="2818" width="9.42578125" style="106" customWidth="1"/>
    <col min="2819" max="2819" width="8.7109375" style="106" customWidth="1"/>
    <col min="2820" max="2825" width="16.42578125" style="106" customWidth="1"/>
    <col min="2826" max="2826" width="12" style="106" customWidth="1"/>
    <col min="2827" max="3072" width="9.140625" style="106"/>
    <col min="3073" max="3073" width="6" style="106" bestFit="1" customWidth="1"/>
    <col min="3074" max="3074" width="9.42578125" style="106" customWidth="1"/>
    <col min="3075" max="3075" width="8.7109375" style="106" customWidth="1"/>
    <col min="3076" max="3081" width="16.42578125" style="106" customWidth="1"/>
    <col min="3082" max="3082" width="12" style="106" customWidth="1"/>
    <col min="3083" max="3328" width="9.140625" style="106"/>
    <col min="3329" max="3329" width="6" style="106" bestFit="1" customWidth="1"/>
    <col min="3330" max="3330" width="9.42578125" style="106" customWidth="1"/>
    <col min="3331" max="3331" width="8.7109375" style="106" customWidth="1"/>
    <col min="3332" max="3337" width="16.42578125" style="106" customWidth="1"/>
    <col min="3338" max="3338" width="12" style="106" customWidth="1"/>
    <col min="3339" max="3584" width="9.140625" style="106"/>
    <col min="3585" max="3585" width="6" style="106" bestFit="1" customWidth="1"/>
    <col min="3586" max="3586" width="9.42578125" style="106" customWidth="1"/>
    <col min="3587" max="3587" width="8.7109375" style="106" customWidth="1"/>
    <col min="3588" max="3593" width="16.42578125" style="106" customWidth="1"/>
    <col min="3594" max="3594" width="12" style="106" customWidth="1"/>
    <col min="3595" max="3840" width="9.140625" style="106"/>
    <col min="3841" max="3841" width="6" style="106" bestFit="1" customWidth="1"/>
    <col min="3842" max="3842" width="9.42578125" style="106" customWidth="1"/>
    <col min="3843" max="3843" width="8.7109375" style="106" customWidth="1"/>
    <col min="3844" max="3849" width="16.42578125" style="106" customWidth="1"/>
    <col min="3850" max="3850" width="12" style="106" customWidth="1"/>
    <col min="3851" max="4096" width="9.140625" style="106"/>
    <col min="4097" max="4097" width="6" style="106" bestFit="1" customWidth="1"/>
    <col min="4098" max="4098" width="9.42578125" style="106" customWidth="1"/>
    <col min="4099" max="4099" width="8.7109375" style="106" customWidth="1"/>
    <col min="4100" max="4105" width="16.42578125" style="106" customWidth="1"/>
    <col min="4106" max="4106" width="12" style="106" customWidth="1"/>
    <col min="4107" max="4352" width="9.140625" style="106"/>
    <col min="4353" max="4353" width="6" style="106" bestFit="1" customWidth="1"/>
    <col min="4354" max="4354" width="9.42578125" style="106" customWidth="1"/>
    <col min="4355" max="4355" width="8.7109375" style="106" customWidth="1"/>
    <col min="4356" max="4361" width="16.42578125" style="106" customWidth="1"/>
    <col min="4362" max="4362" width="12" style="106" customWidth="1"/>
    <col min="4363" max="4608" width="9.140625" style="106"/>
    <col min="4609" max="4609" width="6" style="106" bestFit="1" customWidth="1"/>
    <col min="4610" max="4610" width="9.42578125" style="106" customWidth="1"/>
    <col min="4611" max="4611" width="8.7109375" style="106" customWidth="1"/>
    <col min="4612" max="4617" width="16.42578125" style="106" customWidth="1"/>
    <col min="4618" max="4618" width="12" style="106" customWidth="1"/>
    <col min="4619" max="4864" width="9.140625" style="106"/>
    <col min="4865" max="4865" width="6" style="106" bestFit="1" customWidth="1"/>
    <col min="4866" max="4866" width="9.42578125" style="106" customWidth="1"/>
    <col min="4867" max="4867" width="8.7109375" style="106" customWidth="1"/>
    <col min="4868" max="4873" width="16.42578125" style="106" customWidth="1"/>
    <col min="4874" max="4874" width="12" style="106" customWidth="1"/>
    <col min="4875" max="5120" width="9.140625" style="106"/>
    <col min="5121" max="5121" width="6" style="106" bestFit="1" customWidth="1"/>
    <col min="5122" max="5122" width="9.42578125" style="106" customWidth="1"/>
    <col min="5123" max="5123" width="8.7109375" style="106" customWidth="1"/>
    <col min="5124" max="5129" width="16.42578125" style="106" customWidth="1"/>
    <col min="5130" max="5130" width="12" style="106" customWidth="1"/>
    <col min="5131" max="5376" width="9.140625" style="106"/>
    <col min="5377" max="5377" width="6" style="106" bestFit="1" customWidth="1"/>
    <col min="5378" max="5378" width="9.42578125" style="106" customWidth="1"/>
    <col min="5379" max="5379" width="8.7109375" style="106" customWidth="1"/>
    <col min="5380" max="5385" width="16.42578125" style="106" customWidth="1"/>
    <col min="5386" max="5386" width="12" style="106" customWidth="1"/>
    <col min="5387" max="5632" width="9.140625" style="106"/>
    <col min="5633" max="5633" width="6" style="106" bestFit="1" customWidth="1"/>
    <col min="5634" max="5634" width="9.42578125" style="106" customWidth="1"/>
    <col min="5635" max="5635" width="8.7109375" style="106" customWidth="1"/>
    <col min="5636" max="5641" width="16.42578125" style="106" customWidth="1"/>
    <col min="5642" max="5642" width="12" style="106" customWidth="1"/>
    <col min="5643" max="5888" width="9.140625" style="106"/>
    <col min="5889" max="5889" width="6" style="106" bestFit="1" customWidth="1"/>
    <col min="5890" max="5890" width="9.42578125" style="106" customWidth="1"/>
    <col min="5891" max="5891" width="8.7109375" style="106" customWidth="1"/>
    <col min="5892" max="5897" width="16.42578125" style="106" customWidth="1"/>
    <col min="5898" max="5898" width="12" style="106" customWidth="1"/>
    <col min="5899" max="6144" width="9.140625" style="106"/>
    <col min="6145" max="6145" width="6" style="106" bestFit="1" customWidth="1"/>
    <col min="6146" max="6146" width="9.42578125" style="106" customWidth="1"/>
    <col min="6147" max="6147" width="8.7109375" style="106" customWidth="1"/>
    <col min="6148" max="6153" width="16.42578125" style="106" customWidth="1"/>
    <col min="6154" max="6154" width="12" style="106" customWidth="1"/>
    <col min="6155" max="6400" width="9.140625" style="106"/>
    <col min="6401" max="6401" width="6" style="106" bestFit="1" customWidth="1"/>
    <col min="6402" max="6402" width="9.42578125" style="106" customWidth="1"/>
    <col min="6403" max="6403" width="8.7109375" style="106" customWidth="1"/>
    <col min="6404" max="6409" width="16.42578125" style="106" customWidth="1"/>
    <col min="6410" max="6410" width="12" style="106" customWidth="1"/>
    <col min="6411" max="6656" width="9.140625" style="106"/>
    <col min="6657" max="6657" width="6" style="106" bestFit="1" customWidth="1"/>
    <col min="6658" max="6658" width="9.42578125" style="106" customWidth="1"/>
    <col min="6659" max="6659" width="8.7109375" style="106" customWidth="1"/>
    <col min="6660" max="6665" width="16.42578125" style="106" customWidth="1"/>
    <col min="6666" max="6666" width="12" style="106" customWidth="1"/>
    <col min="6667" max="6912" width="9.140625" style="106"/>
    <col min="6913" max="6913" width="6" style="106" bestFit="1" customWidth="1"/>
    <col min="6914" max="6914" width="9.42578125" style="106" customWidth="1"/>
    <col min="6915" max="6915" width="8.7109375" style="106" customWidth="1"/>
    <col min="6916" max="6921" width="16.42578125" style="106" customWidth="1"/>
    <col min="6922" max="6922" width="12" style="106" customWidth="1"/>
    <col min="6923" max="7168" width="9.140625" style="106"/>
    <col min="7169" max="7169" width="6" style="106" bestFit="1" customWidth="1"/>
    <col min="7170" max="7170" width="9.42578125" style="106" customWidth="1"/>
    <col min="7171" max="7171" width="8.7109375" style="106" customWidth="1"/>
    <col min="7172" max="7177" width="16.42578125" style="106" customWidth="1"/>
    <col min="7178" max="7178" width="12" style="106" customWidth="1"/>
    <col min="7179" max="7424" width="9.140625" style="106"/>
    <col min="7425" max="7425" width="6" style="106" bestFit="1" customWidth="1"/>
    <col min="7426" max="7426" width="9.42578125" style="106" customWidth="1"/>
    <col min="7427" max="7427" width="8.7109375" style="106" customWidth="1"/>
    <col min="7428" max="7433" width="16.42578125" style="106" customWidth="1"/>
    <col min="7434" max="7434" width="12" style="106" customWidth="1"/>
    <col min="7435" max="7680" width="9.140625" style="106"/>
    <col min="7681" max="7681" width="6" style="106" bestFit="1" customWidth="1"/>
    <col min="7682" max="7682" width="9.42578125" style="106" customWidth="1"/>
    <col min="7683" max="7683" width="8.7109375" style="106" customWidth="1"/>
    <col min="7684" max="7689" width="16.42578125" style="106" customWidth="1"/>
    <col min="7690" max="7690" width="12" style="106" customWidth="1"/>
    <col min="7691" max="7936" width="9.140625" style="106"/>
    <col min="7937" max="7937" width="6" style="106" bestFit="1" customWidth="1"/>
    <col min="7938" max="7938" width="9.42578125" style="106" customWidth="1"/>
    <col min="7939" max="7939" width="8.7109375" style="106" customWidth="1"/>
    <col min="7940" max="7945" width="16.42578125" style="106" customWidth="1"/>
    <col min="7946" max="7946" width="12" style="106" customWidth="1"/>
    <col min="7947" max="8192" width="9.140625" style="106"/>
    <col min="8193" max="8193" width="6" style="106" bestFit="1" customWidth="1"/>
    <col min="8194" max="8194" width="9.42578125" style="106" customWidth="1"/>
    <col min="8195" max="8195" width="8.7109375" style="106" customWidth="1"/>
    <col min="8196" max="8201" width="16.42578125" style="106" customWidth="1"/>
    <col min="8202" max="8202" width="12" style="106" customWidth="1"/>
    <col min="8203" max="8448" width="9.140625" style="106"/>
    <col min="8449" max="8449" width="6" style="106" bestFit="1" customWidth="1"/>
    <col min="8450" max="8450" width="9.42578125" style="106" customWidth="1"/>
    <col min="8451" max="8451" width="8.7109375" style="106" customWidth="1"/>
    <col min="8452" max="8457" width="16.42578125" style="106" customWidth="1"/>
    <col min="8458" max="8458" width="12" style="106" customWidth="1"/>
    <col min="8459" max="8704" width="9.140625" style="106"/>
    <col min="8705" max="8705" width="6" style="106" bestFit="1" customWidth="1"/>
    <col min="8706" max="8706" width="9.42578125" style="106" customWidth="1"/>
    <col min="8707" max="8707" width="8.7109375" style="106" customWidth="1"/>
    <col min="8708" max="8713" width="16.42578125" style="106" customWidth="1"/>
    <col min="8714" max="8714" width="12" style="106" customWidth="1"/>
    <col min="8715" max="8960" width="9.140625" style="106"/>
    <col min="8961" max="8961" width="6" style="106" bestFit="1" customWidth="1"/>
    <col min="8962" max="8962" width="9.42578125" style="106" customWidth="1"/>
    <col min="8963" max="8963" width="8.7109375" style="106" customWidth="1"/>
    <col min="8964" max="8969" width="16.42578125" style="106" customWidth="1"/>
    <col min="8970" max="8970" width="12" style="106" customWidth="1"/>
    <col min="8971" max="9216" width="9.140625" style="106"/>
    <col min="9217" max="9217" width="6" style="106" bestFit="1" customWidth="1"/>
    <col min="9218" max="9218" width="9.42578125" style="106" customWidth="1"/>
    <col min="9219" max="9219" width="8.7109375" style="106" customWidth="1"/>
    <col min="9220" max="9225" width="16.42578125" style="106" customWidth="1"/>
    <col min="9226" max="9226" width="12" style="106" customWidth="1"/>
    <col min="9227" max="9472" width="9.140625" style="106"/>
    <col min="9473" max="9473" width="6" style="106" bestFit="1" customWidth="1"/>
    <col min="9474" max="9474" width="9.42578125" style="106" customWidth="1"/>
    <col min="9475" max="9475" width="8.7109375" style="106" customWidth="1"/>
    <col min="9476" max="9481" width="16.42578125" style="106" customWidth="1"/>
    <col min="9482" max="9482" width="12" style="106" customWidth="1"/>
    <col min="9483" max="9728" width="9.140625" style="106"/>
    <col min="9729" max="9729" width="6" style="106" bestFit="1" customWidth="1"/>
    <col min="9730" max="9730" width="9.42578125" style="106" customWidth="1"/>
    <col min="9731" max="9731" width="8.7109375" style="106" customWidth="1"/>
    <col min="9732" max="9737" width="16.42578125" style="106" customWidth="1"/>
    <col min="9738" max="9738" width="12" style="106" customWidth="1"/>
    <col min="9739" max="9984" width="9.140625" style="106"/>
    <col min="9985" max="9985" width="6" style="106" bestFit="1" customWidth="1"/>
    <col min="9986" max="9986" width="9.42578125" style="106" customWidth="1"/>
    <col min="9987" max="9987" width="8.7109375" style="106" customWidth="1"/>
    <col min="9988" max="9993" width="16.42578125" style="106" customWidth="1"/>
    <col min="9994" max="9994" width="12" style="106" customWidth="1"/>
    <col min="9995" max="10240" width="9.140625" style="106"/>
    <col min="10241" max="10241" width="6" style="106" bestFit="1" customWidth="1"/>
    <col min="10242" max="10242" width="9.42578125" style="106" customWidth="1"/>
    <col min="10243" max="10243" width="8.7109375" style="106" customWidth="1"/>
    <col min="10244" max="10249" width="16.42578125" style="106" customWidth="1"/>
    <col min="10250" max="10250" width="12" style="106" customWidth="1"/>
    <col min="10251" max="10496" width="9.140625" style="106"/>
    <col min="10497" max="10497" width="6" style="106" bestFit="1" customWidth="1"/>
    <col min="10498" max="10498" width="9.42578125" style="106" customWidth="1"/>
    <col min="10499" max="10499" width="8.7109375" style="106" customWidth="1"/>
    <col min="10500" max="10505" width="16.42578125" style="106" customWidth="1"/>
    <col min="10506" max="10506" width="12" style="106" customWidth="1"/>
    <col min="10507" max="10752" width="9.140625" style="106"/>
    <col min="10753" max="10753" width="6" style="106" bestFit="1" customWidth="1"/>
    <col min="10754" max="10754" width="9.42578125" style="106" customWidth="1"/>
    <col min="10755" max="10755" width="8.7109375" style="106" customWidth="1"/>
    <col min="10756" max="10761" width="16.42578125" style="106" customWidth="1"/>
    <col min="10762" max="10762" width="12" style="106" customWidth="1"/>
    <col min="10763" max="11008" width="9.140625" style="106"/>
    <col min="11009" max="11009" width="6" style="106" bestFit="1" customWidth="1"/>
    <col min="11010" max="11010" width="9.42578125" style="106" customWidth="1"/>
    <col min="11011" max="11011" width="8.7109375" style="106" customWidth="1"/>
    <col min="11012" max="11017" width="16.42578125" style="106" customWidth="1"/>
    <col min="11018" max="11018" width="12" style="106" customWidth="1"/>
    <col min="11019" max="11264" width="9.140625" style="106"/>
    <col min="11265" max="11265" width="6" style="106" bestFit="1" customWidth="1"/>
    <col min="11266" max="11266" width="9.42578125" style="106" customWidth="1"/>
    <col min="11267" max="11267" width="8.7109375" style="106" customWidth="1"/>
    <col min="11268" max="11273" width="16.42578125" style="106" customWidth="1"/>
    <col min="11274" max="11274" width="12" style="106" customWidth="1"/>
    <col min="11275" max="11520" width="9.140625" style="106"/>
    <col min="11521" max="11521" width="6" style="106" bestFit="1" customWidth="1"/>
    <col min="11522" max="11522" width="9.42578125" style="106" customWidth="1"/>
    <col min="11523" max="11523" width="8.7109375" style="106" customWidth="1"/>
    <col min="11524" max="11529" width="16.42578125" style="106" customWidth="1"/>
    <col min="11530" max="11530" width="12" style="106" customWidth="1"/>
    <col min="11531" max="11776" width="9.140625" style="106"/>
    <col min="11777" max="11777" width="6" style="106" bestFit="1" customWidth="1"/>
    <col min="11778" max="11778" width="9.42578125" style="106" customWidth="1"/>
    <col min="11779" max="11779" width="8.7109375" style="106" customWidth="1"/>
    <col min="11780" max="11785" width="16.42578125" style="106" customWidth="1"/>
    <col min="11786" max="11786" width="12" style="106" customWidth="1"/>
    <col min="11787" max="12032" width="9.140625" style="106"/>
    <col min="12033" max="12033" width="6" style="106" bestFit="1" customWidth="1"/>
    <col min="12034" max="12034" width="9.42578125" style="106" customWidth="1"/>
    <col min="12035" max="12035" width="8.7109375" style="106" customWidth="1"/>
    <col min="12036" max="12041" width="16.42578125" style="106" customWidth="1"/>
    <col min="12042" max="12042" width="12" style="106" customWidth="1"/>
    <col min="12043" max="12288" width="9.140625" style="106"/>
    <col min="12289" max="12289" width="6" style="106" bestFit="1" customWidth="1"/>
    <col min="12290" max="12290" width="9.42578125" style="106" customWidth="1"/>
    <col min="12291" max="12291" width="8.7109375" style="106" customWidth="1"/>
    <col min="12292" max="12297" width="16.42578125" style="106" customWidth="1"/>
    <col min="12298" max="12298" width="12" style="106" customWidth="1"/>
    <col min="12299" max="12544" width="9.140625" style="106"/>
    <col min="12545" max="12545" width="6" style="106" bestFit="1" customWidth="1"/>
    <col min="12546" max="12546" width="9.42578125" style="106" customWidth="1"/>
    <col min="12547" max="12547" width="8.7109375" style="106" customWidth="1"/>
    <col min="12548" max="12553" width="16.42578125" style="106" customWidth="1"/>
    <col min="12554" max="12554" width="12" style="106" customWidth="1"/>
    <col min="12555" max="12800" width="9.140625" style="106"/>
    <col min="12801" max="12801" width="6" style="106" bestFit="1" customWidth="1"/>
    <col min="12802" max="12802" width="9.42578125" style="106" customWidth="1"/>
    <col min="12803" max="12803" width="8.7109375" style="106" customWidth="1"/>
    <col min="12804" max="12809" width="16.42578125" style="106" customWidth="1"/>
    <col min="12810" max="12810" width="12" style="106" customWidth="1"/>
    <col min="12811" max="13056" width="9.140625" style="106"/>
    <col min="13057" max="13057" width="6" style="106" bestFit="1" customWidth="1"/>
    <col min="13058" max="13058" width="9.42578125" style="106" customWidth="1"/>
    <col min="13059" max="13059" width="8.7109375" style="106" customWidth="1"/>
    <col min="13060" max="13065" width="16.42578125" style="106" customWidth="1"/>
    <col min="13066" max="13066" width="12" style="106" customWidth="1"/>
    <col min="13067" max="13312" width="9.140625" style="106"/>
    <col min="13313" max="13313" width="6" style="106" bestFit="1" customWidth="1"/>
    <col min="13314" max="13314" width="9.42578125" style="106" customWidth="1"/>
    <col min="13315" max="13315" width="8.7109375" style="106" customWidth="1"/>
    <col min="13316" max="13321" width="16.42578125" style="106" customWidth="1"/>
    <col min="13322" max="13322" width="12" style="106" customWidth="1"/>
    <col min="13323" max="13568" width="9.140625" style="106"/>
    <col min="13569" max="13569" width="6" style="106" bestFit="1" customWidth="1"/>
    <col min="13570" max="13570" width="9.42578125" style="106" customWidth="1"/>
    <col min="13571" max="13571" width="8.7109375" style="106" customWidth="1"/>
    <col min="13572" max="13577" width="16.42578125" style="106" customWidth="1"/>
    <col min="13578" max="13578" width="12" style="106" customWidth="1"/>
    <col min="13579" max="13824" width="9.140625" style="106"/>
    <col min="13825" max="13825" width="6" style="106" bestFit="1" customWidth="1"/>
    <col min="13826" max="13826" width="9.42578125" style="106" customWidth="1"/>
    <col min="13827" max="13827" width="8.7109375" style="106" customWidth="1"/>
    <col min="13828" max="13833" width="16.42578125" style="106" customWidth="1"/>
    <col min="13834" max="13834" width="12" style="106" customWidth="1"/>
    <col min="13835" max="14080" width="9.140625" style="106"/>
    <col min="14081" max="14081" width="6" style="106" bestFit="1" customWidth="1"/>
    <col min="14082" max="14082" width="9.42578125" style="106" customWidth="1"/>
    <col min="14083" max="14083" width="8.7109375" style="106" customWidth="1"/>
    <col min="14084" max="14089" width="16.42578125" style="106" customWidth="1"/>
    <col min="14090" max="14090" width="12" style="106" customWidth="1"/>
    <col min="14091" max="14336" width="9.140625" style="106"/>
    <col min="14337" max="14337" width="6" style="106" bestFit="1" customWidth="1"/>
    <col min="14338" max="14338" width="9.42578125" style="106" customWidth="1"/>
    <col min="14339" max="14339" width="8.7109375" style="106" customWidth="1"/>
    <col min="14340" max="14345" width="16.42578125" style="106" customWidth="1"/>
    <col min="14346" max="14346" width="12" style="106" customWidth="1"/>
    <col min="14347" max="14592" width="9.140625" style="106"/>
    <col min="14593" max="14593" width="6" style="106" bestFit="1" customWidth="1"/>
    <col min="14594" max="14594" width="9.42578125" style="106" customWidth="1"/>
    <col min="14595" max="14595" width="8.7109375" style="106" customWidth="1"/>
    <col min="14596" max="14601" width="16.42578125" style="106" customWidth="1"/>
    <col min="14602" max="14602" width="12" style="106" customWidth="1"/>
    <col min="14603" max="14848" width="9.140625" style="106"/>
    <col min="14849" max="14849" width="6" style="106" bestFit="1" customWidth="1"/>
    <col min="14850" max="14850" width="9.42578125" style="106" customWidth="1"/>
    <col min="14851" max="14851" width="8.7109375" style="106" customWidth="1"/>
    <col min="14852" max="14857" width="16.42578125" style="106" customWidth="1"/>
    <col min="14858" max="14858" width="12" style="106" customWidth="1"/>
    <col min="14859" max="15104" width="9.140625" style="106"/>
    <col min="15105" max="15105" width="6" style="106" bestFit="1" customWidth="1"/>
    <col min="15106" max="15106" width="9.42578125" style="106" customWidth="1"/>
    <col min="15107" max="15107" width="8.7109375" style="106" customWidth="1"/>
    <col min="15108" max="15113" width="16.42578125" style="106" customWidth="1"/>
    <col min="15114" max="15114" width="12" style="106" customWidth="1"/>
    <col min="15115" max="15360" width="9.140625" style="106"/>
    <col min="15361" max="15361" width="6" style="106" bestFit="1" customWidth="1"/>
    <col min="15362" max="15362" width="9.42578125" style="106" customWidth="1"/>
    <col min="15363" max="15363" width="8.7109375" style="106" customWidth="1"/>
    <col min="15364" max="15369" width="16.42578125" style="106" customWidth="1"/>
    <col min="15370" max="15370" width="12" style="106" customWidth="1"/>
    <col min="15371" max="15616" width="9.140625" style="106"/>
    <col min="15617" max="15617" width="6" style="106" bestFit="1" customWidth="1"/>
    <col min="15618" max="15618" width="9.42578125" style="106" customWidth="1"/>
    <col min="15619" max="15619" width="8.7109375" style="106" customWidth="1"/>
    <col min="15620" max="15625" width="16.42578125" style="106" customWidth="1"/>
    <col min="15626" max="15626" width="12" style="106" customWidth="1"/>
    <col min="15627" max="15872" width="9.140625" style="106"/>
    <col min="15873" max="15873" width="6" style="106" bestFit="1" customWidth="1"/>
    <col min="15874" max="15874" width="9.42578125" style="106" customWidth="1"/>
    <col min="15875" max="15875" width="8.7109375" style="106" customWidth="1"/>
    <col min="15876" max="15881" width="16.42578125" style="106" customWidth="1"/>
    <col min="15882" max="15882" width="12" style="106" customWidth="1"/>
    <col min="15883" max="16128" width="9.140625" style="106"/>
    <col min="16129" max="16129" width="6" style="106" bestFit="1" customWidth="1"/>
    <col min="16130" max="16130" width="9.42578125" style="106" customWidth="1"/>
    <col min="16131" max="16131" width="8.7109375" style="106" customWidth="1"/>
    <col min="16132" max="16137" width="16.42578125" style="106" customWidth="1"/>
    <col min="16138" max="16138" width="12" style="106" customWidth="1"/>
    <col min="16139" max="16384" width="9.140625" style="106"/>
  </cols>
  <sheetData>
    <row r="1" spans="1:10">
      <c r="A1" s="103"/>
      <c r="B1" s="103"/>
      <c r="C1" s="103"/>
      <c r="D1" s="1" t="s">
        <v>0</v>
      </c>
      <c r="E1" s="103"/>
      <c r="F1" s="103"/>
      <c r="G1" s="103"/>
      <c r="H1" s="104" t="s">
        <v>99</v>
      </c>
      <c r="I1" s="105"/>
      <c r="J1" s="105"/>
    </row>
    <row r="2" spans="1:10" ht="15.75">
      <c r="A2" s="107"/>
      <c r="B2" s="107"/>
      <c r="C2" s="107"/>
      <c r="D2" s="108" t="s">
        <v>0</v>
      </c>
      <c r="E2" s="107"/>
      <c r="F2" s="107"/>
      <c r="G2" s="107"/>
      <c r="H2" s="5" t="s">
        <v>112</v>
      </c>
      <c r="I2" s="107"/>
      <c r="J2" s="107"/>
    </row>
    <row r="3" spans="1:10" ht="15.75">
      <c r="A3" s="107"/>
      <c r="B3" s="107"/>
      <c r="C3" s="107"/>
      <c r="D3" s="107"/>
      <c r="E3" s="103"/>
      <c r="F3" s="107"/>
      <c r="G3" s="107"/>
      <c r="H3" s="5" t="s">
        <v>2</v>
      </c>
      <c r="I3" s="107"/>
      <c r="J3" s="107"/>
    </row>
    <row r="4" spans="1:10" ht="15.75">
      <c r="A4" s="107"/>
      <c r="B4" s="107"/>
      <c r="C4" s="107"/>
      <c r="D4" s="107"/>
      <c r="E4" s="107"/>
      <c r="F4" s="107"/>
      <c r="G4" s="107"/>
      <c r="H4" s="5" t="s">
        <v>113</v>
      </c>
      <c r="I4" s="107"/>
      <c r="J4" s="107"/>
    </row>
    <row r="5" spans="1:10" ht="15.75">
      <c r="A5" s="107"/>
      <c r="B5" s="107"/>
      <c r="C5" s="107"/>
      <c r="D5" s="107"/>
      <c r="E5" s="107"/>
      <c r="F5" s="107"/>
      <c r="G5" s="107"/>
      <c r="H5" s="5" t="s">
        <v>114</v>
      </c>
      <c r="I5" s="107"/>
      <c r="J5" s="107"/>
    </row>
    <row r="6" spans="1:10" ht="15.75">
      <c r="A6" s="107"/>
      <c r="B6" s="107"/>
      <c r="C6" s="107"/>
      <c r="D6" s="107"/>
      <c r="E6" s="107"/>
      <c r="F6" s="107"/>
      <c r="G6" s="107"/>
      <c r="H6" s="109" t="s">
        <v>0</v>
      </c>
      <c r="I6" s="107"/>
      <c r="J6" s="107"/>
    </row>
    <row r="7" spans="1:10" ht="15.75">
      <c r="A7" s="107"/>
      <c r="B7" s="107"/>
      <c r="C7" s="107"/>
      <c r="D7" s="107"/>
      <c r="E7" s="107"/>
      <c r="F7" s="107"/>
      <c r="G7" s="107"/>
      <c r="H7" s="110" t="s">
        <v>0</v>
      </c>
      <c r="I7" s="107"/>
      <c r="J7" s="107"/>
    </row>
    <row r="8" spans="1:10" ht="34.5" customHeight="1">
      <c r="A8" s="368" t="s">
        <v>100</v>
      </c>
      <c r="B8" s="368"/>
      <c r="C8" s="368"/>
      <c r="D8" s="368"/>
      <c r="E8" s="368"/>
      <c r="F8" s="368"/>
      <c r="G8" s="368"/>
      <c r="H8" s="368"/>
      <c r="I8" s="368"/>
      <c r="J8" s="368"/>
    </row>
    <row r="9" spans="1:10">
      <c r="A9" s="103"/>
      <c r="B9" s="103"/>
      <c r="C9" s="103"/>
      <c r="D9" s="103"/>
      <c r="E9" s="111" t="s">
        <v>0</v>
      </c>
      <c r="F9" s="103"/>
      <c r="G9" s="103"/>
      <c r="H9" s="105"/>
      <c r="I9" s="105"/>
      <c r="J9" s="112" t="s">
        <v>62</v>
      </c>
    </row>
    <row r="10" spans="1:10">
      <c r="A10" s="369" t="s">
        <v>5</v>
      </c>
      <c r="B10" s="370" t="s">
        <v>101</v>
      </c>
      <c r="C10" s="370" t="s">
        <v>102</v>
      </c>
      <c r="D10" s="373" t="s">
        <v>103</v>
      </c>
      <c r="E10" s="373" t="s">
        <v>104</v>
      </c>
      <c r="F10" s="373" t="s">
        <v>105</v>
      </c>
      <c r="G10" s="373"/>
      <c r="H10" s="373"/>
      <c r="I10" s="373"/>
      <c r="J10" s="373"/>
    </row>
    <row r="11" spans="1:10" ht="39" customHeight="1">
      <c r="A11" s="369"/>
      <c r="B11" s="371"/>
      <c r="C11" s="371"/>
      <c r="D11" s="369"/>
      <c r="E11" s="373"/>
      <c r="F11" s="373" t="s">
        <v>106</v>
      </c>
      <c r="G11" s="373" t="s">
        <v>107</v>
      </c>
      <c r="H11" s="373"/>
      <c r="I11" s="373"/>
      <c r="J11" s="373" t="s">
        <v>108</v>
      </c>
    </row>
    <row r="12" spans="1:10" ht="12.75" customHeight="1">
      <c r="A12" s="369"/>
      <c r="B12" s="372"/>
      <c r="C12" s="372"/>
      <c r="D12" s="369"/>
      <c r="E12" s="373"/>
      <c r="F12" s="373"/>
      <c r="G12" s="113" t="s">
        <v>109</v>
      </c>
      <c r="H12" s="113" t="s">
        <v>110</v>
      </c>
      <c r="I12" s="113" t="s">
        <v>111</v>
      </c>
      <c r="J12" s="373"/>
    </row>
    <row r="13" spans="1:10">
      <c r="A13" s="114">
        <v>600</v>
      </c>
      <c r="B13" s="114">
        <v>60014</v>
      </c>
      <c r="C13" s="114"/>
      <c r="D13" s="115">
        <f>SUM(D14:D14)</f>
        <v>195000</v>
      </c>
      <c r="E13" s="115">
        <f>+F13+J13</f>
        <v>195000</v>
      </c>
      <c r="F13" s="115">
        <f>SUM(F15:F17)</f>
        <v>195000</v>
      </c>
      <c r="G13" s="115">
        <f>SUM(G15:G17)</f>
        <v>0</v>
      </c>
      <c r="H13" s="115">
        <f>SUM(H15:H17)</f>
        <v>0</v>
      </c>
      <c r="I13" s="115">
        <f>SUM(I15:I17)</f>
        <v>0</v>
      </c>
      <c r="J13" s="115">
        <f>SUM(J15:J17)</f>
        <v>0</v>
      </c>
    </row>
    <row r="14" spans="1:10" ht="21.75" customHeight="1">
      <c r="A14" s="116"/>
      <c r="B14" s="116"/>
      <c r="C14" s="116">
        <v>2320</v>
      </c>
      <c r="D14" s="117">
        <v>195000</v>
      </c>
      <c r="E14" s="117"/>
      <c r="F14" s="117"/>
      <c r="G14" s="117"/>
      <c r="H14" s="117"/>
      <c r="I14" s="117"/>
      <c r="J14" s="117"/>
    </row>
    <row r="15" spans="1:10" ht="15.75" customHeight="1">
      <c r="A15" s="116"/>
      <c r="B15" s="116"/>
      <c r="C15" s="116">
        <v>4210</v>
      </c>
      <c r="D15" s="117"/>
      <c r="E15" s="118">
        <f>+F15+J15</f>
        <v>3000</v>
      </c>
      <c r="F15" s="117">
        <v>3000</v>
      </c>
      <c r="G15" s="117"/>
      <c r="H15" s="117"/>
      <c r="I15" s="117"/>
      <c r="J15" s="117"/>
    </row>
    <row r="16" spans="1:10" ht="15.75" customHeight="1">
      <c r="A16" s="116"/>
      <c r="B16" s="116"/>
      <c r="C16" s="116">
        <v>4270</v>
      </c>
      <c r="D16" s="117"/>
      <c r="E16" s="118">
        <f>+F16+J16</f>
        <v>120000</v>
      </c>
      <c r="F16" s="117">
        <v>120000</v>
      </c>
      <c r="G16" s="117"/>
      <c r="H16" s="117"/>
      <c r="I16" s="117"/>
      <c r="J16" s="117"/>
    </row>
    <row r="17" spans="1:10" ht="15.75" customHeight="1" thickBot="1">
      <c r="A17" s="119"/>
      <c r="B17" s="119"/>
      <c r="C17" s="119">
        <v>4300</v>
      </c>
      <c r="D17" s="120"/>
      <c r="E17" s="118">
        <f>+F17+J17</f>
        <v>72000</v>
      </c>
      <c r="F17" s="120">
        <v>72000</v>
      </c>
      <c r="G17" s="120"/>
      <c r="H17" s="120"/>
      <c r="I17" s="120"/>
      <c r="J17" s="120"/>
    </row>
    <row r="18" spans="1:10" ht="15.75" customHeight="1" thickBot="1">
      <c r="A18" s="121"/>
      <c r="B18" s="122" t="s">
        <v>52</v>
      </c>
      <c r="C18" s="123"/>
      <c r="D18" s="124">
        <f t="shared" ref="D18:J18" si="0">+D13</f>
        <v>195000</v>
      </c>
      <c r="E18" s="125">
        <f t="shared" si="0"/>
        <v>195000</v>
      </c>
      <c r="F18" s="126">
        <f t="shared" si="0"/>
        <v>195000</v>
      </c>
      <c r="G18" s="125">
        <f t="shared" si="0"/>
        <v>0</v>
      </c>
      <c r="H18" s="126">
        <f t="shared" si="0"/>
        <v>0</v>
      </c>
      <c r="I18" s="125">
        <f t="shared" si="0"/>
        <v>0</v>
      </c>
      <c r="J18" s="125">
        <f t="shared" si="0"/>
        <v>0</v>
      </c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E2" sqref="E2:E5"/>
    </sheetView>
  </sheetViews>
  <sheetFormatPr defaultRowHeight="12.75"/>
  <cols>
    <col min="1" max="1" width="5.28515625" style="128" customWidth="1"/>
    <col min="2" max="2" width="5.42578125" style="128" customWidth="1"/>
    <col min="3" max="3" width="8.140625" style="128" customWidth="1"/>
    <col min="4" max="4" width="5" style="128" customWidth="1"/>
    <col min="5" max="5" width="56.28515625" style="128" customWidth="1"/>
    <col min="6" max="6" width="14.85546875" style="128" customWidth="1"/>
    <col min="7" max="256" width="9.140625" style="128"/>
    <col min="257" max="257" width="5.28515625" style="128" customWidth="1"/>
    <col min="258" max="258" width="5.42578125" style="128" customWidth="1"/>
    <col min="259" max="259" width="8.140625" style="128" customWidth="1"/>
    <col min="260" max="260" width="5" style="128" customWidth="1"/>
    <col min="261" max="261" width="56.28515625" style="128" customWidth="1"/>
    <col min="262" max="262" width="14.85546875" style="128" customWidth="1"/>
    <col min="263" max="512" width="9.140625" style="128"/>
    <col min="513" max="513" width="5.28515625" style="128" customWidth="1"/>
    <col min="514" max="514" width="5.42578125" style="128" customWidth="1"/>
    <col min="515" max="515" width="8.140625" style="128" customWidth="1"/>
    <col min="516" max="516" width="5" style="128" customWidth="1"/>
    <col min="517" max="517" width="56.28515625" style="128" customWidth="1"/>
    <col min="518" max="518" width="14.85546875" style="128" customWidth="1"/>
    <col min="519" max="768" width="9.140625" style="128"/>
    <col min="769" max="769" width="5.28515625" style="128" customWidth="1"/>
    <col min="770" max="770" width="5.42578125" style="128" customWidth="1"/>
    <col min="771" max="771" width="8.140625" style="128" customWidth="1"/>
    <col min="772" max="772" width="5" style="128" customWidth="1"/>
    <col min="773" max="773" width="56.28515625" style="128" customWidth="1"/>
    <col min="774" max="774" width="14.85546875" style="128" customWidth="1"/>
    <col min="775" max="1024" width="9.140625" style="128"/>
    <col min="1025" max="1025" width="5.28515625" style="128" customWidth="1"/>
    <col min="1026" max="1026" width="5.42578125" style="128" customWidth="1"/>
    <col min="1027" max="1027" width="8.140625" style="128" customWidth="1"/>
    <col min="1028" max="1028" width="5" style="128" customWidth="1"/>
    <col min="1029" max="1029" width="56.28515625" style="128" customWidth="1"/>
    <col min="1030" max="1030" width="14.85546875" style="128" customWidth="1"/>
    <col min="1031" max="1280" width="9.140625" style="128"/>
    <col min="1281" max="1281" width="5.28515625" style="128" customWidth="1"/>
    <col min="1282" max="1282" width="5.42578125" style="128" customWidth="1"/>
    <col min="1283" max="1283" width="8.140625" style="128" customWidth="1"/>
    <col min="1284" max="1284" width="5" style="128" customWidth="1"/>
    <col min="1285" max="1285" width="56.28515625" style="128" customWidth="1"/>
    <col min="1286" max="1286" width="14.85546875" style="128" customWidth="1"/>
    <col min="1287" max="1536" width="9.140625" style="128"/>
    <col min="1537" max="1537" width="5.28515625" style="128" customWidth="1"/>
    <col min="1538" max="1538" width="5.42578125" style="128" customWidth="1"/>
    <col min="1539" max="1539" width="8.140625" style="128" customWidth="1"/>
    <col min="1540" max="1540" width="5" style="128" customWidth="1"/>
    <col min="1541" max="1541" width="56.28515625" style="128" customWidth="1"/>
    <col min="1542" max="1542" width="14.85546875" style="128" customWidth="1"/>
    <col min="1543" max="1792" width="9.140625" style="128"/>
    <col min="1793" max="1793" width="5.28515625" style="128" customWidth="1"/>
    <col min="1794" max="1794" width="5.42578125" style="128" customWidth="1"/>
    <col min="1795" max="1795" width="8.140625" style="128" customWidth="1"/>
    <col min="1796" max="1796" width="5" style="128" customWidth="1"/>
    <col min="1797" max="1797" width="56.28515625" style="128" customWidth="1"/>
    <col min="1798" max="1798" width="14.85546875" style="128" customWidth="1"/>
    <col min="1799" max="2048" width="9.140625" style="128"/>
    <col min="2049" max="2049" width="5.28515625" style="128" customWidth="1"/>
    <col min="2050" max="2050" width="5.42578125" style="128" customWidth="1"/>
    <col min="2051" max="2051" width="8.140625" style="128" customWidth="1"/>
    <col min="2052" max="2052" width="5" style="128" customWidth="1"/>
    <col min="2053" max="2053" width="56.28515625" style="128" customWidth="1"/>
    <col min="2054" max="2054" width="14.85546875" style="128" customWidth="1"/>
    <col min="2055" max="2304" width="9.140625" style="128"/>
    <col min="2305" max="2305" width="5.28515625" style="128" customWidth="1"/>
    <col min="2306" max="2306" width="5.42578125" style="128" customWidth="1"/>
    <col min="2307" max="2307" width="8.140625" style="128" customWidth="1"/>
    <col min="2308" max="2308" width="5" style="128" customWidth="1"/>
    <col min="2309" max="2309" width="56.28515625" style="128" customWidth="1"/>
    <col min="2310" max="2310" width="14.85546875" style="128" customWidth="1"/>
    <col min="2311" max="2560" width="9.140625" style="128"/>
    <col min="2561" max="2561" width="5.28515625" style="128" customWidth="1"/>
    <col min="2562" max="2562" width="5.42578125" style="128" customWidth="1"/>
    <col min="2563" max="2563" width="8.140625" style="128" customWidth="1"/>
    <col min="2564" max="2564" width="5" style="128" customWidth="1"/>
    <col min="2565" max="2565" width="56.28515625" style="128" customWidth="1"/>
    <col min="2566" max="2566" width="14.85546875" style="128" customWidth="1"/>
    <col min="2567" max="2816" width="9.140625" style="128"/>
    <col min="2817" max="2817" width="5.28515625" style="128" customWidth="1"/>
    <col min="2818" max="2818" width="5.42578125" style="128" customWidth="1"/>
    <col min="2819" max="2819" width="8.140625" style="128" customWidth="1"/>
    <col min="2820" max="2820" width="5" style="128" customWidth="1"/>
    <col min="2821" max="2821" width="56.28515625" style="128" customWidth="1"/>
    <col min="2822" max="2822" width="14.85546875" style="128" customWidth="1"/>
    <col min="2823" max="3072" width="9.140625" style="128"/>
    <col min="3073" max="3073" width="5.28515625" style="128" customWidth="1"/>
    <col min="3074" max="3074" width="5.42578125" style="128" customWidth="1"/>
    <col min="3075" max="3075" width="8.140625" style="128" customWidth="1"/>
    <col min="3076" max="3076" width="5" style="128" customWidth="1"/>
    <col min="3077" max="3077" width="56.28515625" style="128" customWidth="1"/>
    <col min="3078" max="3078" width="14.85546875" style="128" customWidth="1"/>
    <col min="3079" max="3328" width="9.140625" style="128"/>
    <col min="3329" max="3329" width="5.28515625" style="128" customWidth="1"/>
    <col min="3330" max="3330" width="5.42578125" style="128" customWidth="1"/>
    <col min="3331" max="3331" width="8.140625" style="128" customWidth="1"/>
    <col min="3332" max="3332" width="5" style="128" customWidth="1"/>
    <col min="3333" max="3333" width="56.28515625" style="128" customWidth="1"/>
    <col min="3334" max="3334" width="14.85546875" style="128" customWidth="1"/>
    <col min="3335" max="3584" width="9.140625" style="128"/>
    <col min="3585" max="3585" width="5.28515625" style="128" customWidth="1"/>
    <col min="3586" max="3586" width="5.42578125" style="128" customWidth="1"/>
    <col min="3587" max="3587" width="8.140625" style="128" customWidth="1"/>
    <col min="3588" max="3588" width="5" style="128" customWidth="1"/>
    <col min="3589" max="3589" width="56.28515625" style="128" customWidth="1"/>
    <col min="3590" max="3590" width="14.85546875" style="128" customWidth="1"/>
    <col min="3591" max="3840" width="9.140625" style="128"/>
    <col min="3841" max="3841" width="5.28515625" style="128" customWidth="1"/>
    <col min="3842" max="3842" width="5.42578125" style="128" customWidth="1"/>
    <col min="3843" max="3843" width="8.140625" style="128" customWidth="1"/>
    <col min="3844" max="3844" width="5" style="128" customWidth="1"/>
    <col min="3845" max="3845" width="56.28515625" style="128" customWidth="1"/>
    <col min="3846" max="3846" width="14.85546875" style="128" customWidth="1"/>
    <col min="3847" max="4096" width="9.140625" style="128"/>
    <col min="4097" max="4097" width="5.28515625" style="128" customWidth="1"/>
    <col min="4098" max="4098" width="5.42578125" style="128" customWidth="1"/>
    <col min="4099" max="4099" width="8.140625" style="128" customWidth="1"/>
    <col min="4100" max="4100" width="5" style="128" customWidth="1"/>
    <col min="4101" max="4101" width="56.28515625" style="128" customWidth="1"/>
    <col min="4102" max="4102" width="14.85546875" style="128" customWidth="1"/>
    <col min="4103" max="4352" width="9.140625" style="128"/>
    <col min="4353" max="4353" width="5.28515625" style="128" customWidth="1"/>
    <col min="4354" max="4354" width="5.42578125" style="128" customWidth="1"/>
    <col min="4355" max="4355" width="8.140625" style="128" customWidth="1"/>
    <col min="4356" max="4356" width="5" style="128" customWidth="1"/>
    <col min="4357" max="4357" width="56.28515625" style="128" customWidth="1"/>
    <col min="4358" max="4358" width="14.85546875" style="128" customWidth="1"/>
    <col min="4359" max="4608" width="9.140625" style="128"/>
    <col min="4609" max="4609" width="5.28515625" style="128" customWidth="1"/>
    <col min="4610" max="4610" width="5.42578125" style="128" customWidth="1"/>
    <col min="4611" max="4611" width="8.140625" style="128" customWidth="1"/>
    <col min="4612" max="4612" width="5" style="128" customWidth="1"/>
    <col min="4613" max="4613" width="56.28515625" style="128" customWidth="1"/>
    <col min="4614" max="4614" width="14.85546875" style="128" customWidth="1"/>
    <col min="4615" max="4864" width="9.140625" style="128"/>
    <col min="4865" max="4865" width="5.28515625" style="128" customWidth="1"/>
    <col min="4866" max="4866" width="5.42578125" style="128" customWidth="1"/>
    <col min="4867" max="4867" width="8.140625" style="128" customWidth="1"/>
    <col min="4868" max="4868" width="5" style="128" customWidth="1"/>
    <col min="4869" max="4869" width="56.28515625" style="128" customWidth="1"/>
    <col min="4870" max="4870" width="14.85546875" style="128" customWidth="1"/>
    <col min="4871" max="5120" width="9.140625" style="128"/>
    <col min="5121" max="5121" width="5.28515625" style="128" customWidth="1"/>
    <col min="5122" max="5122" width="5.42578125" style="128" customWidth="1"/>
    <col min="5123" max="5123" width="8.140625" style="128" customWidth="1"/>
    <col min="5124" max="5124" width="5" style="128" customWidth="1"/>
    <col min="5125" max="5125" width="56.28515625" style="128" customWidth="1"/>
    <col min="5126" max="5126" width="14.85546875" style="128" customWidth="1"/>
    <col min="5127" max="5376" width="9.140625" style="128"/>
    <col min="5377" max="5377" width="5.28515625" style="128" customWidth="1"/>
    <col min="5378" max="5378" width="5.42578125" style="128" customWidth="1"/>
    <col min="5379" max="5379" width="8.140625" style="128" customWidth="1"/>
    <col min="5380" max="5380" width="5" style="128" customWidth="1"/>
    <col min="5381" max="5381" width="56.28515625" style="128" customWidth="1"/>
    <col min="5382" max="5382" width="14.85546875" style="128" customWidth="1"/>
    <col min="5383" max="5632" width="9.140625" style="128"/>
    <col min="5633" max="5633" width="5.28515625" style="128" customWidth="1"/>
    <col min="5634" max="5634" width="5.42578125" style="128" customWidth="1"/>
    <col min="5635" max="5635" width="8.140625" style="128" customWidth="1"/>
    <col min="5636" max="5636" width="5" style="128" customWidth="1"/>
    <col min="5637" max="5637" width="56.28515625" style="128" customWidth="1"/>
    <col min="5638" max="5638" width="14.85546875" style="128" customWidth="1"/>
    <col min="5639" max="5888" width="9.140625" style="128"/>
    <col min="5889" max="5889" width="5.28515625" style="128" customWidth="1"/>
    <col min="5890" max="5890" width="5.42578125" style="128" customWidth="1"/>
    <col min="5891" max="5891" width="8.140625" style="128" customWidth="1"/>
    <col min="5892" max="5892" width="5" style="128" customWidth="1"/>
    <col min="5893" max="5893" width="56.28515625" style="128" customWidth="1"/>
    <col min="5894" max="5894" width="14.85546875" style="128" customWidth="1"/>
    <col min="5895" max="6144" width="9.140625" style="128"/>
    <col min="6145" max="6145" width="5.28515625" style="128" customWidth="1"/>
    <col min="6146" max="6146" width="5.42578125" style="128" customWidth="1"/>
    <col min="6147" max="6147" width="8.140625" style="128" customWidth="1"/>
    <col min="6148" max="6148" width="5" style="128" customWidth="1"/>
    <col min="6149" max="6149" width="56.28515625" style="128" customWidth="1"/>
    <col min="6150" max="6150" width="14.85546875" style="128" customWidth="1"/>
    <col min="6151" max="6400" width="9.140625" style="128"/>
    <col min="6401" max="6401" width="5.28515625" style="128" customWidth="1"/>
    <col min="6402" max="6402" width="5.42578125" style="128" customWidth="1"/>
    <col min="6403" max="6403" width="8.140625" style="128" customWidth="1"/>
    <col min="6404" max="6404" width="5" style="128" customWidth="1"/>
    <col min="6405" max="6405" width="56.28515625" style="128" customWidth="1"/>
    <col min="6406" max="6406" width="14.85546875" style="128" customWidth="1"/>
    <col min="6407" max="6656" width="9.140625" style="128"/>
    <col min="6657" max="6657" width="5.28515625" style="128" customWidth="1"/>
    <col min="6658" max="6658" width="5.42578125" style="128" customWidth="1"/>
    <col min="6659" max="6659" width="8.140625" style="128" customWidth="1"/>
    <col min="6660" max="6660" width="5" style="128" customWidth="1"/>
    <col min="6661" max="6661" width="56.28515625" style="128" customWidth="1"/>
    <col min="6662" max="6662" width="14.85546875" style="128" customWidth="1"/>
    <col min="6663" max="6912" width="9.140625" style="128"/>
    <col min="6913" max="6913" width="5.28515625" style="128" customWidth="1"/>
    <col min="6914" max="6914" width="5.42578125" style="128" customWidth="1"/>
    <col min="6915" max="6915" width="8.140625" style="128" customWidth="1"/>
    <col min="6916" max="6916" width="5" style="128" customWidth="1"/>
    <col min="6917" max="6917" width="56.28515625" style="128" customWidth="1"/>
    <col min="6918" max="6918" width="14.85546875" style="128" customWidth="1"/>
    <col min="6919" max="7168" width="9.140625" style="128"/>
    <col min="7169" max="7169" width="5.28515625" style="128" customWidth="1"/>
    <col min="7170" max="7170" width="5.42578125" style="128" customWidth="1"/>
    <col min="7171" max="7171" width="8.140625" style="128" customWidth="1"/>
    <col min="7172" max="7172" width="5" style="128" customWidth="1"/>
    <col min="7173" max="7173" width="56.28515625" style="128" customWidth="1"/>
    <col min="7174" max="7174" width="14.85546875" style="128" customWidth="1"/>
    <col min="7175" max="7424" width="9.140625" style="128"/>
    <col min="7425" max="7425" width="5.28515625" style="128" customWidth="1"/>
    <col min="7426" max="7426" width="5.42578125" style="128" customWidth="1"/>
    <col min="7427" max="7427" width="8.140625" style="128" customWidth="1"/>
    <col min="7428" max="7428" width="5" style="128" customWidth="1"/>
    <col min="7429" max="7429" width="56.28515625" style="128" customWidth="1"/>
    <col min="7430" max="7430" width="14.85546875" style="128" customWidth="1"/>
    <col min="7431" max="7680" width="9.140625" style="128"/>
    <col min="7681" max="7681" width="5.28515625" style="128" customWidth="1"/>
    <col min="7682" max="7682" width="5.42578125" style="128" customWidth="1"/>
    <col min="7683" max="7683" width="8.140625" style="128" customWidth="1"/>
    <col min="7684" max="7684" width="5" style="128" customWidth="1"/>
    <col min="7685" max="7685" width="56.28515625" style="128" customWidth="1"/>
    <col min="7686" max="7686" width="14.85546875" style="128" customWidth="1"/>
    <col min="7687" max="7936" width="9.140625" style="128"/>
    <col min="7937" max="7937" width="5.28515625" style="128" customWidth="1"/>
    <col min="7938" max="7938" width="5.42578125" style="128" customWidth="1"/>
    <col min="7939" max="7939" width="8.140625" style="128" customWidth="1"/>
    <col min="7940" max="7940" width="5" style="128" customWidth="1"/>
    <col min="7941" max="7941" width="56.28515625" style="128" customWidth="1"/>
    <col min="7942" max="7942" width="14.85546875" style="128" customWidth="1"/>
    <col min="7943" max="8192" width="9.140625" style="128"/>
    <col min="8193" max="8193" width="5.28515625" style="128" customWidth="1"/>
    <col min="8194" max="8194" width="5.42578125" style="128" customWidth="1"/>
    <col min="8195" max="8195" width="8.140625" style="128" customWidth="1"/>
    <col min="8196" max="8196" width="5" style="128" customWidth="1"/>
    <col min="8197" max="8197" width="56.28515625" style="128" customWidth="1"/>
    <col min="8198" max="8198" width="14.85546875" style="128" customWidth="1"/>
    <col min="8199" max="8448" width="9.140625" style="128"/>
    <col min="8449" max="8449" width="5.28515625" style="128" customWidth="1"/>
    <col min="8450" max="8450" width="5.42578125" style="128" customWidth="1"/>
    <col min="8451" max="8451" width="8.140625" style="128" customWidth="1"/>
    <col min="8452" max="8452" width="5" style="128" customWidth="1"/>
    <col min="8453" max="8453" width="56.28515625" style="128" customWidth="1"/>
    <col min="8454" max="8454" width="14.85546875" style="128" customWidth="1"/>
    <col min="8455" max="8704" width="9.140625" style="128"/>
    <col min="8705" max="8705" width="5.28515625" style="128" customWidth="1"/>
    <col min="8706" max="8706" width="5.42578125" style="128" customWidth="1"/>
    <col min="8707" max="8707" width="8.140625" style="128" customWidth="1"/>
    <col min="8708" max="8708" width="5" style="128" customWidth="1"/>
    <col min="8709" max="8709" width="56.28515625" style="128" customWidth="1"/>
    <col min="8710" max="8710" width="14.85546875" style="128" customWidth="1"/>
    <col min="8711" max="8960" width="9.140625" style="128"/>
    <col min="8961" max="8961" width="5.28515625" style="128" customWidth="1"/>
    <col min="8962" max="8962" width="5.42578125" style="128" customWidth="1"/>
    <col min="8963" max="8963" width="8.140625" style="128" customWidth="1"/>
    <col min="8964" max="8964" width="5" style="128" customWidth="1"/>
    <col min="8965" max="8965" width="56.28515625" style="128" customWidth="1"/>
    <col min="8966" max="8966" width="14.85546875" style="128" customWidth="1"/>
    <col min="8967" max="9216" width="9.140625" style="128"/>
    <col min="9217" max="9217" width="5.28515625" style="128" customWidth="1"/>
    <col min="9218" max="9218" width="5.42578125" style="128" customWidth="1"/>
    <col min="9219" max="9219" width="8.140625" style="128" customWidth="1"/>
    <col min="9220" max="9220" width="5" style="128" customWidth="1"/>
    <col min="9221" max="9221" width="56.28515625" style="128" customWidth="1"/>
    <col min="9222" max="9222" width="14.85546875" style="128" customWidth="1"/>
    <col min="9223" max="9472" width="9.140625" style="128"/>
    <col min="9473" max="9473" width="5.28515625" style="128" customWidth="1"/>
    <col min="9474" max="9474" width="5.42578125" style="128" customWidth="1"/>
    <col min="9475" max="9475" width="8.140625" style="128" customWidth="1"/>
    <col min="9476" max="9476" width="5" style="128" customWidth="1"/>
    <col min="9477" max="9477" width="56.28515625" style="128" customWidth="1"/>
    <col min="9478" max="9478" width="14.85546875" style="128" customWidth="1"/>
    <col min="9479" max="9728" width="9.140625" style="128"/>
    <col min="9729" max="9729" width="5.28515625" style="128" customWidth="1"/>
    <col min="9730" max="9730" width="5.42578125" style="128" customWidth="1"/>
    <col min="9731" max="9731" width="8.140625" style="128" customWidth="1"/>
    <col min="9732" max="9732" width="5" style="128" customWidth="1"/>
    <col min="9733" max="9733" width="56.28515625" style="128" customWidth="1"/>
    <col min="9734" max="9734" width="14.85546875" style="128" customWidth="1"/>
    <col min="9735" max="9984" width="9.140625" style="128"/>
    <col min="9985" max="9985" width="5.28515625" style="128" customWidth="1"/>
    <col min="9986" max="9986" width="5.42578125" style="128" customWidth="1"/>
    <col min="9987" max="9987" width="8.140625" style="128" customWidth="1"/>
    <col min="9988" max="9988" width="5" style="128" customWidth="1"/>
    <col min="9989" max="9989" width="56.28515625" style="128" customWidth="1"/>
    <col min="9990" max="9990" width="14.85546875" style="128" customWidth="1"/>
    <col min="9991" max="10240" width="9.140625" style="128"/>
    <col min="10241" max="10241" width="5.28515625" style="128" customWidth="1"/>
    <col min="10242" max="10242" width="5.42578125" style="128" customWidth="1"/>
    <col min="10243" max="10243" width="8.140625" style="128" customWidth="1"/>
    <col min="10244" max="10244" width="5" style="128" customWidth="1"/>
    <col min="10245" max="10245" width="56.28515625" style="128" customWidth="1"/>
    <col min="10246" max="10246" width="14.85546875" style="128" customWidth="1"/>
    <col min="10247" max="10496" width="9.140625" style="128"/>
    <col min="10497" max="10497" width="5.28515625" style="128" customWidth="1"/>
    <col min="10498" max="10498" width="5.42578125" style="128" customWidth="1"/>
    <col min="10499" max="10499" width="8.140625" style="128" customWidth="1"/>
    <col min="10500" max="10500" width="5" style="128" customWidth="1"/>
    <col min="10501" max="10501" width="56.28515625" style="128" customWidth="1"/>
    <col min="10502" max="10502" width="14.85546875" style="128" customWidth="1"/>
    <col min="10503" max="10752" width="9.140625" style="128"/>
    <col min="10753" max="10753" width="5.28515625" style="128" customWidth="1"/>
    <col min="10754" max="10754" width="5.42578125" style="128" customWidth="1"/>
    <col min="10755" max="10755" width="8.140625" style="128" customWidth="1"/>
    <col min="10756" max="10756" width="5" style="128" customWidth="1"/>
    <col min="10757" max="10757" width="56.28515625" style="128" customWidth="1"/>
    <col min="10758" max="10758" width="14.85546875" style="128" customWidth="1"/>
    <col min="10759" max="11008" width="9.140625" style="128"/>
    <col min="11009" max="11009" width="5.28515625" style="128" customWidth="1"/>
    <col min="11010" max="11010" width="5.42578125" style="128" customWidth="1"/>
    <col min="11011" max="11011" width="8.140625" style="128" customWidth="1"/>
    <col min="11012" max="11012" width="5" style="128" customWidth="1"/>
    <col min="11013" max="11013" width="56.28515625" style="128" customWidth="1"/>
    <col min="11014" max="11014" width="14.85546875" style="128" customWidth="1"/>
    <col min="11015" max="11264" width="9.140625" style="128"/>
    <col min="11265" max="11265" width="5.28515625" style="128" customWidth="1"/>
    <col min="11266" max="11266" width="5.42578125" style="128" customWidth="1"/>
    <col min="11267" max="11267" width="8.140625" style="128" customWidth="1"/>
    <col min="11268" max="11268" width="5" style="128" customWidth="1"/>
    <col min="11269" max="11269" width="56.28515625" style="128" customWidth="1"/>
    <col min="11270" max="11270" width="14.85546875" style="128" customWidth="1"/>
    <col min="11271" max="11520" width="9.140625" style="128"/>
    <col min="11521" max="11521" width="5.28515625" style="128" customWidth="1"/>
    <col min="11522" max="11522" width="5.42578125" style="128" customWidth="1"/>
    <col min="11523" max="11523" width="8.140625" style="128" customWidth="1"/>
    <col min="11524" max="11524" width="5" style="128" customWidth="1"/>
    <col min="11525" max="11525" width="56.28515625" style="128" customWidth="1"/>
    <col min="11526" max="11526" width="14.85546875" style="128" customWidth="1"/>
    <col min="11527" max="11776" width="9.140625" style="128"/>
    <col min="11777" max="11777" width="5.28515625" style="128" customWidth="1"/>
    <col min="11778" max="11778" width="5.42578125" style="128" customWidth="1"/>
    <col min="11779" max="11779" width="8.140625" style="128" customWidth="1"/>
    <col min="11780" max="11780" width="5" style="128" customWidth="1"/>
    <col min="11781" max="11781" width="56.28515625" style="128" customWidth="1"/>
    <col min="11782" max="11782" width="14.85546875" style="128" customWidth="1"/>
    <col min="11783" max="12032" width="9.140625" style="128"/>
    <col min="12033" max="12033" width="5.28515625" style="128" customWidth="1"/>
    <col min="12034" max="12034" width="5.42578125" style="128" customWidth="1"/>
    <col min="12035" max="12035" width="8.140625" style="128" customWidth="1"/>
    <col min="12036" max="12036" width="5" style="128" customWidth="1"/>
    <col min="12037" max="12037" width="56.28515625" style="128" customWidth="1"/>
    <col min="12038" max="12038" width="14.85546875" style="128" customWidth="1"/>
    <col min="12039" max="12288" width="9.140625" style="128"/>
    <col min="12289" max="12289" width="5.28515625" style="128" customWidth="1"/>
    <col min="12290" max="12290" width="5.42578125" style="128" customWidth="1"/>
    <col min="12291" max="12291" width="8.140625" style="128" customWidth="1"/>
    <col min="12292" max="12292" width="5" style="128" customWidth="1"/>
    <col min="12293" max="12293" width="56.28515625" style="128" customWidth="1"/>
    <col min="12294" max="12294" width="14.85546875" style="128" customWidth="1"/>
    <col min="12295" max="12544" width="9.140625" style="128"/>
    <col min="12545" max="12545" width="5.28515625" style="128" customWidth="1"/>
    <col min="12546" max="12546" width="5.42578125" style="128" customWidth="1"/>
    <col min="12547" max="12547" width="8.140625" style="128" customWidth="1"/>
    <col min="12548" max="12548" width="5" style="128" customWidth="1"/>
    <col min="12549" max="12549" width="56.28515625" style="128" customWidth="1"/>
    <col min="12550" max="12550" width="14.85546875" style="128" customWidth="1"/>
    <col min="12551" max="12800" width="9.140625" style="128"/>
    <col min="12801" max="12801" width="5.28515625" style="128" customWidth="1"/>
    <col min="12802" max="12802" width="5.42578125" style="128" customWidth="1"/>
    <col min="12803" max="12803" width="8.140625" style="128" customWidth="1"/>
    <col min="12804" max="12804" width="5" style="128" customWidth="1"/>
    <col min="12805" max="12805" width="56.28515625" style="128" customWidth="1"/>
    <col min="12806" max="12806" width="14.85546875" style="128" customWidth="1"/>
    <col min="12807" max="13056" width="9.140625" style="128"/>
    <col min="13057" max="13057" width="5.28515625" style="128" customWidth="1"/>
    <col min="13058" max="13058" width="5.42578125" style="128" customWidth="1"/>
    <col min="13059" max="13059" width="8.140625" style="128" customWidth="1"/>
    <col min="13060" max="13060" width="5" style="128" customWidth="1"/>
    <col min="13061" max="13061" width="56.28515625" style="128" customWidth="1"/>
    <col min="13062" max="13062" width="14.85546875" style="128" customWidth="1"/>
    <col min="13063" max="13312" width="9.140625" style="128"/>
    <col min="13313" max="13313" width="5.28515625" style="128" customWidth="1"/>
    <col min="13314" max="13314" width="5.42578125" style="128" customWidth="1"/>
    <col min="13315" max="13315" width="8.140625" style="128" customWidth="1"/>
    <col min="13316" max="13316" width="5" style="128" customWidth="1"/>
    <col min="13317" max="13317" width="56.28515625" style="128" customWidth="1"/>
    <col min="13318" max="13318" width="14.85546875" style="128" customWidth="1"/>
    <col min="13319" max="13568" width="9.140625" style="128"/>
    <col min="13569" max="13569" width="5.28515625" style="128" customWidth="1"/>
    <col min="13570" max="13570" width="5.42578125" style="128" customWidth="1"/>
    <col min="13571" max="13571" width="8.140625" style="128" customWidth="1"/>
    <col min="13572" max="13572" width="5" style="128" customWidth="1"/>
    <col min="13573" max="13573" width="56.28515625" style="128" customWidth="1"/>
    <col min="13574" max="13574" width="14.85546875" style="128" customWidth="1"/>
    <col min="13575" max="13824" width="9.140625" style="128"/>
    <col min="13825" max="13825" width="5.28515625" style="128" customWidth="1"/>
    <col min="13826" max="13826" width="5.42578125" style="128" customWidth="1"/>
    <col min="13827" max="13827" width="8.140625" style="128" customWidth="1"/>
    <col min="13828" max="13828" width="5" style="128" customWidth="1"/>
    <col min="13829" max="13829" width="56.28515625" style="128" customWidth="1"/>
    <col min="13830" max="13830" width="14.85546875" style="128" customWidth="1"/>
    <col min="13831" max="14080" width="9.140625" style="128"/>
    <col min="14081" max="14081" width="5.28515625" style="128" customWidth="1"/>
    <col min="14082" max="14082" width="5.42578125" style="128" customWidth="1"/>
    <col min="14083" max="14083" width="8.140625" style="128" customWidth="1"/>
    <col min="14084" max="14084" width="5" style="128" customWidth="1"/>
    <col min="14085" max="14085" width="56.28515625" style="128" customWidth="1"/>
    <col min="14086" max="14086" width="14.85546875" style="128" customWidth="1"/>
    <col min="14087" max="14336" width="9.140625" style="128"/>
    <col min="14337" max="14337" width="5.28515625" style="128" customWidth="1"/>
    <col min="14338" max="14338" width="5.42578125" style="128" customWidth="1"/>
    <col min="14339" max="14339" width="8.140625" style="128" customWidth="1"/>
    <col min="14340" max="14340" width="5" style="128" customWidth="1"/>
    <col min="14341" max="14341" width="56.28515625" style="128" customWidth="1"/>
    <col min="14342" max="14342" width="14.85546875" style="128" customWidth="1"/>
    <col min="14343" max="14592" width="9.140625" style="128"/>
    <col min="14593" max="14593" width="5.28515625" style="128" customWidth="1"/>
    <col min="14594" max="14594" width="5.42578125" style="128" customWidth="1"/>
    <col min="14595" max="14595" width="8.140625" style="128" customWidth="1"/>
    <col min="14596" max="14596" width="5" style="128" customWidth="1"/>
    <col min="14597" max="14597" width="56.28515625" style="128" customWidth="1"/>
    <col min="14598" max="14598" width="14.85546875" style="128" customWidth="1"/>
    <col min="14599" max="14848" width="9.140625" style="128"/>
    <col min="14849" max="14849" width="5.28515625" style="128" customWidth="1"/>
    <col min="14850" max="14850" width="5.42578125" style="128" customWidth="1"/>
    <col min="14851" max="14851" width="8.140625" style="128" customWidth="1"/>
    <col min="14852" max="14852" width="5" style="128" customWidth="1"/>
    <col min="14853" max="14853" width="56.28515625" style="128" customWidth="1"/>
    <col min="14854" max="14854" width="14.85546875" style="128" customWidth="1"/>
    <col min="14855" max="15104" width="9.140625" style="128"/>
    <col min="15105" max="15105" width="5.28515625" style="128" customWidth="1"/>
    <col min="15106" max="15106" width="5.42578125" style="128" customWidth="1"/>
    <col min="15107" max="15107" width="8.140625" style="128" customWidth="1"/>
    <col min="15108" max="15108" width="5" style="128" customWidth="1"/>
    <col min="15109" max="15109" width="56.28515625" style="128" customWidth="1"/>
    <col min="15110" max="15110" width="14.85546875" style="128" customWidth="1"/>
    <col min="15111" max="15360" width="9.140625" style="128"/>
    <col min="15361" max="15361" width="5.28515625" style="128" customWidth="1"/>
    <col min="15362" max="15362" width="5.42578125" style="128" customWidth="1"/>
    <col min="15363" max="15363" width="8.140625" style="128" customWidth="1"/>
    <col min="15364" max="15364" width="5" style="128" customWidth="1"/>
    <col min="15365" max="15365" width="56.28515625" style="128" customWidth="1"/>
    <col min="15366" max="15366" width="14.85546875" style="128" customWidth="1"/>
    <col min="15367" max="15616" width="9.140625" style="128"/>
    <col min="15617" max="15617" width="5.28515625" style="128" customWidth="1"/>
    <col min="15618" max="15618" width="5.42578125" style="128" customWidth="1"/>
    <col min="15619" max="15619" width="8.140625" style="128" customWidth="1"/>
    <col min="15620" max="15620" width="5" style="128" customWidth="1"/>
    <col min="15621" max="15621" width="56.28515625" style="128" customWidth="1"/>
    <col min="15622" max="15622" width="14.85546875" style="128" customWidth="1"/>
    <col min="15623" max="15872" width="9.140625" style="128"/>
    <col min="15873" max="15873" width="5.28515625" style="128" customWidth="1"/>
    <col min="15874" max="15874" width="5.42578125" style="128" customWidth="1"/>
    <col min="15875" max="15875" width="8.140625" style="128" customWidth="1"/>
    <col min="15876" max="15876" width="5" style="128" customWidth="1"/>
    <col min="15877" max="15877" width="56.28515625" style="128" customWidth="1"/>
    <col min="15878" max="15878" width="14.85546875" style="128" customWidth="1"/>
    <col min="15879" max="16128" width="9.140625" style="128"/>
    <col min="16129" max="16129" width="5.28515625" style="128" customWidth="1"/>
    <col min="16130" max="16130" width="5.42578125" style="128" customWidth="1"/>
    <col min="16131" max="16131" width="8.140625" style="128" customWidth="1"/>
    <col min="16132" max="16132" width="5" style="128" customWidth="1"/>
    <col min="16133" max="16133" width="56.28515625" style="128" customWidth="1"/>
    <col min="16134" max="16134" width="14.85546875" style="128" customWidth="1"/>
    <col min="16135" max="16384" width="9.140625" style="128"/>
  </cols>
  <sheetData>
    <row r="1" spans="1:6" ht="13.5" customHeight="1">
      <c r="E1" s="129" t="s">
        <v>115</v>
      </c>
      <c r="F1" s="1" t="s">
        <v>0</v>
      </c>
    </row>
    <row r="2" spans="1:6" ht="13.5" customHeight="1">
      <c r="E2" s="5" t="s">
        <v>112</v>
      </c>
    </row>
    <row r="3" spans="1:6" ht="13.5" customHeight="1">
      <c r="A3" s="130"/>
      <c r="B3" s="130"/>
      <c r="C3" s="130"/>
      <c r="D3" s="130"/>
      <c r="E3" s="5" t="s">
        <v>2</v>
      </c>
    </row>
    <row r="4" spans="1:6" ht="13.5" customHeight="1">
      <c r="A4" s="130"/>
      <c r="B4" s="130"/>
      <c r="C4" s="130"/>
      <c r="D4" s="130"/>
      <c r="E4" s="5" t="s">
        <v>113</v>
      </c>
    </row>
    <row r="5" spans="1:6" ht="13.5" customHeight="1">
      <c r="A5" s="130"/>
      <c r="B5" s="130"/>
      <c r="C5" s="130"/>
      <c r="D5" s="130"/>
      <c r="E5" s="5" t="s">
        <v>114</v>
      </c>
    </row>
    <row r="6" spans="1:6" ht="1.5" customHeight="1">
      <c r="A6" s="130"/>
      <c r="B6" s="130"/>
      <c r="C6" s="130"/>
      <c r="D6" s="130"/>
      <c r="E6" s="109" t="s">
        <v>0</v>
      </c>
    </row>
    <row r="7" spans="1:6" ht="6.75" customHeight="1">
      <c r="A7" s="130"/>
      <c r="B7" s="130"/>
      <c r="C7" s="130"/>
      <c r="D7" s="130"/>
      <c r="E7" s="130"/>
    </row>
    <row r="8" spans="1:6" ht="46.5" customHeight="1">
      <c r="A8" s="377" t="s">
        <v>116</v>
      </c>
      <c r="B8" s="377"/>
      <c r="C8" s="377"/>
      <c r="D8" s="377"/>
      <c r="E8" s="377"/>
      <c r="F8" s="377"/>
    </row>
    <row r="9" spans="1:6" ht="20.100000000000001" customHeight="1">
      <c r="D9" s="131" t="s">
        <v>0</v>
      </c>
      <c r="E9" s="132"/>
      <c r="F9" s="133" t="s">
        <v>62</v>
      </c>
    </row>
    <row r="10" spans="1:6" ht="19.5" customHeight="1">
      <c r="A10" s="134" t="s">
        <v>4</v>
      </c>
      <c r="B10" s="134" t="s">
        <v>5</v>
      </c>
      <c r="C10" s="134" t="s">
        <v>101</v>
      </c>
      <c r="D10" s="134" t="s">
        <v>7</v>
      </c>
      <c r="E10" s="134" t="s">
        <v>117</v>
      </c>
      <c r="F10" s="135" t="s">
        <v>118</v>
      </c>
    </row>
    <row r="11" spans="1:6" ht="16.5" customHeight="1">
      <c r="A11" s="378" t="s">
        <v>119</v>
      </c>
      <c r="B11" s="379"/>
      <c r="C11" s="379"/>
      <c r="D11" s="379"/>
      <c r="E11" s="379"/>
      <c r="F11" s="380"/>
    </row>
    <row r="12" spans="1:6" s="141" customFormat="1" ht="30" customHeight="1">
      <c r="A12" s="136" t="s">
        <v>67</v>
      </c>
      <c r="B12" s="137" t="s">
        <v>18</v>
      </c>
      <c r="C12" s="137" t="s">
        <v>19</v>
      </c>
      <c r="D12" s="138">
        <v>6210</v>
      </c>
      <c r="E12" s="139" t="s">
        <v>120</v>
      </c>
      <c r="F12" s="140">
        <v>230000</v>
      </c>
    </row>
    <row r="13" spans="1:6" s="141" customFormat="1" ht="66.75" customHeight="1">
      <c r="A13" s="136" t="s">
        <v>71</v>
      </c>
      <c r="B13" s="137">
        <v>600</v>
      </c>
      <c r="C13" s="137">
        <v>60013</v>
      </c>
      <c r="D13" s="138">
        <v>6300</v>
      </c>
      <c r="E13" s="142" t="s">
        <v>121</v>
      </c>
      <c r="F13" s="140">
        <v>80000</v>
      </c>
    </row>
    <row r="14" spans="1:6" s="141" customFormat="1" ht="64.5" customHeight="1">
      <c r="A14" s="136" t="s">
        <v>71</v>
      </c>
      <c r="B14" s="137">
        <v>600</v>
      </c>
      <c r="C14" s="137">
        <v>60014</v>
      </c>
      <c r="D14" s="138">
        <v>6300</v>
      </c>
      <c r="E14" s="143" t="s">
        <v>122</v>
      </c>
      <c r="F14" s="140">
        <v>200000</v>
      </c>
    </row>
    <row r="15" spans="1:6" s="141" customFormat="1" ht="65.25" customHeight="1">
      <c r="A15" s="136" t="s">
        <v>73</v>
      </c>
      <c r="B15" s="137">
        <v>750</v>
      </c>
      <c r="C15" s="137">
        <v>75020</v>
      </c>
      <c r="D15" s="138">
        <v>2320</v>
      </c>
      <c r="E15" s="144" t="s">
        <v>123</v>
      </c>
      <c r="F15" s="145">
        <v>8988</v>
      </c>
    </row>
    <row r="16" spans="1:6" s="141" customFormat="1" ht="30" customHeight="1">
      <c r="A16" s="136" t="s">
        <v>76</v>
      </c>
      <c r="B16" s="138">
        <v>801</v>
      </c>
      <c r="C16" s="138">
        <v>80101</v>
      </c>
      <c r="D16" s="138">
        <v>2310</v>
      </c>
      <c r="E16" s="139" t="s">
        <v>124</v>
      </c>
      <c r="F16" s="145">
        <v>600</v>
      </c>
    </row>
    <row r="17" spans="1:6" s="141" customFormat="1" ht="30" customHeight="1">
      <c r="A17" s="136" t="s">
        <v>79</v>
      </c>
      <c r="B17" s="138">
        <v>801</v>
      </c>
      <c r="C17" s="138">
        <v>80104</v>
      </c>
      <c r="D17" s="138">
        <v>2310</v>
      </c>
      <c r="E17" s="139" t="s">
        <v>125</v>
      </c>
      <c r="F17" s="145">
        <v>305000</v>
      </c>
    </row>
    <row r="18" spans="1:6" s="141" customFormat="1" ht="25.5">
      <c r="A18" s="136" t="s">
        <v>82</v>
      </c>
      <c r="B18" s="138">
        <v>801</v>
      </c>
      <c r="C18" s="138">
        <v>80110</v>
      </c>
      <c r="D18" s="138">
        <v>2310</v>
      </c>
      <c r="E18" s="139" t="s">
        <v>126</v>
      </c>
      <c r="F18" s="145">
        <v>200</v>
      </c>
    </row>
    <row r="19" spans="1:6" s="141" customFormat="1" ht="35.25" customHeight="1">
      <c r="A19" s="136" t="s">
        <v>85</v>
      </c>
      <c r="B19" s="137">
        <v>801</v>
      </c>
      <c r="C19" s="137">
        <v>80113</v>
      </c>
      <c r="D19" s="138">
        <v>6210</v>
      </c>
      <c r="E19" s="139" t="s">
        <v>127</v>
      </c>
      <c r="F19" s="140">
        <v>100000</v>
      </c>
    </row>
    <row r="20" spans="1:6" s="141" customFormat="1" ht="25.5">
      <c r="A20" s="136" t="s">
        <v>88</v>
      </c>
      <c r="B20" s="138">
        <v>851</v>
      </c>
      <c r="C20" s="138">
        <v>85154</v>
      </c>
      <c r="D20" s="138">
        <v>2330</v>
      </c>
      <c r="E20" s="139" t="s">
        <v>128</v>
      </c>
      <c r="F20" s="145">
        <v>500</v>
      </c>
    </row>
    <row r="21" spans="1:6" s="141" customFormat="1" ht="25.5">
      <c r="A21" s="136" t="s">
        <v>129</v>
      </c>
      <c r="B21" s="138">
        <v>853</v>
      </c>
      <c r="C21" s="138">
        <v>85395</v>
      </c>
      <c r="D21" s="138">
        <v>2319</v>
      </c>
      <c r="E21" s="139" t="s">
        <v>130</v>
      </c>
      <c r="F21" s="145">
        <v>394</v>
      </c>
    </row>
    <row r="22" spans="1:6" s="141" customFormat="1" ht="38.25">
      <c r="A22" s="136" t="s">
        <v>131</v>
      </c>
      <c r="B22" s="138">
        <v>900</v>
      </c>
      <c r="C22" s="138">
        <v>90001</v>
      </c>
      <c r="D22" s="138">
        <v>6210</v>
      </c>
      <c r="E22" s="139" t="s">
        <v>132</v>
      </c>
      <c r="F22" s="145">
        <v>100000</v>
      </c>
    </row>
    <row r="23" spans="1:6" s="141" customFormat="1" ht="32.25" customHeight="1">
      <c r="A23" s="136" t="s">
        <v>133</v>
      </c>
      <c r="B23" s="138">
        <v>900</v>
      </c>
      <c r="C23" s="138">
        <v>90095</v>
      </c>
      <c r="D23" s="138">
        <v>2310</v>
      </c>
      <c r="E23" s="139" t="s">
        <v>134</v>
      </c>
      <c r="F23" s="145">
        <v>25000</v>
      </c>
    </row>
    <row r="24" spans="1:6" s="141" customFormat="1" ht="18" customHeight="1">
      <c r="A24" s="381" t="s">
        <v>135</v>
      </c>
      <c r="B24" s="382"/>
      <c r="C24" s="382"/>
      <c r="D24" s="382"/>
      <c r="E24" s="383"/>
      <c r="F24" s="146">
        <f>SUM(F12:F23)</f>
        <v>1050682</v>
      </c>
    </row>
    <row r="25" spans="1:6" s="141" customFormat="1" ht="18" customHeight="1">
      <c r="A25" s="147" t="s">
        <v>136</v>
      </c>
      <c r="B25" s="148"/>
      <c r="C25" s="148"/>
      <c r="D25" s="148"/>
      <c r="E25" s="148"/>
      <c r="F25" s="146"/>
    </row>
    <row r="26" spans="1:6" s="141" customFormat="1" ht="18" customHeight="1">
      <c r="A26" s="149"/>
      <c r="B26" s="148"/>
      <c r="C26" s="148"/>
      <c r="D26" s="148"/>
      <c r="E26" s="148"/>
      <c r="F26" s="146"/>
    </row>
    <row r="27" spans="1:6" s="141" customFormat="1" ht="20.25" customHeight="1">
      <c r="A27" s="384" t="s">
        <v>137</v>
      </c>
      <c r="B27" s="385"/>
      <c r="C27" s="385"/>
      <c r="D27" s="385"/>
      <c r="E27" s="385"/>
      <c r="F27" s="386"/>
    </row>
    <row r="28" spans="1:6" s="141" customFormat="1" ht="27.75" customHeight="1">
      <c r="A28" s="150" t="s">
        <v>67</v>
      </c>
      <c r="B28" s="151">
        <v>630</v>
      </c>
      <c r="C28" s="151">
        <v>63003</v>
      </c>
      <c r="D28" s="151">
        <v>2820</v>
      </c>
      <c r="E28" s="152" t="s">
        <v>138</v>
      </c>
      <c r="F28" s="269">
        <v>4000</v>
      </c>
    </row>
    <row r="29" spans="1:6" s="141" customFormat="1" ht="25.5">
      <c r="A29" s="150" t="s">
        <v>71</v>
      </c>
      <c r="B29" s="151">
        <v>852</v>
      </c>
      <c r="C29" s="151">
        <v>85228</v>
      </c>
      <c r="D29" s="151">
        <v>2820</v>
      </c>
      <c r="E29" s="139" t="s">
        <v>139</v>
      </c>
      <c r="F29" s="269">
        <v>10000</v>
      </c>
    </row>
    <row r="30" spans="1:6" s="141" customFormat="1" ht="17.25" customHeight="1">
      <c r="A30" s="153" t="s">
        <v>73</v>
      </c>
      <c r="B30" s="151">
        <v>921</v>
      </c>
      <c r="C30" s="151">
        <v>92109</v>
      </c>
      <c r="D30" s="151">
        <v>2820</v>
      </c>
      <c r="E30" s="154" t="s">
        <v>140</v>
      </c>
      <c r="F30" s="269">
        <v>25000</v>
      </c>
    </row>
    <row r="31" spans="1:6" s="141" customFormat="1" ht="17.25" customHeight="1">
      <c r="A31" s="153" t="s">
        <v>76</v>
      </c>
      <c r="B31" s="155">
        <v>926</v>
      </c>
      <c r="C31" s="155">
        <v>92605</v>
      </c>
      <c r="D31" s="155">
        <v>2820</v>
      </c>
      <c r="E31" s="156" t="s">
        <v>141</v>
      </c>
      <c r="F31" s="270">
        <v>67000</v>
      </c>
    </row>
    <row r="32" spans="1:6" s="141" customFormat="1" ht="17.25" customHeight="1">
      <c r="A32" s="153" t="s">
        <v>79</v>
      </c>
      <c r="B32" s="155">
        <v>926</v>
      </c>
      <c r="C32" s="155">
        <v>92605</v>
      </c>
      <c r="D32" s="155">
        <v>2360</v>
      </c>
      <c r="E32" s="154" t="s">
        <v>141</v>
      </c>
      <c r="F32" s="270">
        <v>65000</v>
      </c>
    </row>
    <row r="33" spans="1:6" s="141" customFormat="1" ht="31.5" customHeight="1">
      <c r="A33" s="268" t="s">
        <v>82</v>
      </c>
      <c r="B33" s="166">
        <v>900</v>
      </c>
      <c r="C33" s="166">
        <v>90001</v>
      </c>
      <c r="D33" s="266">
        <v>6230</v>
      </c>
      <c r="E33" s="267" t="s">
        <v>220</v>
      </c>
      <c r="F33" s="271">
        <v>50000</v>
      </c>
    </row>
    <row r="34" spans="1:6" s="141" customFormat="1" ht="18" customHeight="1" thickBot="1">
      <c r="A34" s="387" t="s">
        <v>135</v>
      </c>
      <c r="B34" s="388"/>
      <c r="C34" s="388"/>
      <c r="D34" s="388"/>
      <c r="E34" s="389"/>
      <c r="F34" s="146">
        <f>SUM(F28:F33)</f>
        <v>221000</v>
      </c>
    </row>
    <row r="35" spans="1:6" ht="22.5" customHeight="1" thickBot="1">
      <c r="A35" s="374" t="s">
        <v>142</v>
      </c>
      <c r="B35" s="375"/>
      <c r="C35" s="375"/>
      <c r="D35" s="375"/>
      <c r="E35" s="376"/>
      <c r="F35" s="157">
        <f>+F24+F34</f>
        <v>1271682</v>
      </c>
    </row>
    <row r="37" spans="1:6">
      <c r="A37" s="158" t="s">
        <v>143</v>
      </c>
    </row>
  </sheetData>
  <mergeCells count="6">
    <mergeCell ref="A35:E35"/>
    <mergeCell ref="A8:F8"/>
    <mergeCell ref="A11:F11"/>
    <mergeCell ref="A24:E24"/>
    <mergeCell ref="A27:F27"/>
    <mergeCell ref="A34:E34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E2" sqref="E2:E5"/>
    </sheetView>
  </sheetViews>
  <sheetFormatPr defaultRowHeight="12.75"/>
  <cols>
    <col min="1" max="1" width="4" style="132" customWidth="1"/>
    <col min="2" max="2" width="5.7109375" style="132" customWidth="1"/>
    <col min="3" max="3" width="6.85546875" style="132" customWidth="1"/>
    <col min="4" max="4" width="5.7109375" style="132" customWidth="1"/>
    <col min="5" max="5" width="35.7109375" style="132" customWidth="1"/>
    <col min="6" max="6" width="13.7109375" style="132" customWidth="1"/>
    <col min="7" max="256" width="9.140625" style="132"/>
    <col min="257" max="257" width="4" style="132" customWidth="1"/>
    <col min="258" max="258" width="5.7109375" style="132" customWidth="1"/>
    <col min="259" max="259" width="6.85546875" style="132" customWidth="1"/>
    <col min="260" max="260" width="5.7109375" style="132" customWidth="1"/>
    <col min="261" max="261" width="35.7109375" style="132" customWidth="1"/>
    <col min="262" max="262" width="13.7109375" style="132" customWidth="1"/>
    <col min="263" max="512" width="9.140625" style="132"/>
    <col min="513" max="513" width="4" style="132" customWidth="1"/>
    <col min="514" max="514" width="5.7109375" style="132" customWidth="1"/>
    <col min="515" max="515" width="6.85546875" style="132" customWidth="1"/>
    <col min="516" max="516" width="5.7109375" style="132" customWidth="1"/>
    <col min="517" max="517" width="35.7109375" style="132" customWidth="1"/>
    <col min="518" max="518" width="13.7109375" style="132" customWidth="1"/>
    <col min="519" max="768" width="9.140625" style="132"/>
    <col min="769" max="769" width="4" style="132" customWidth="1"/>
    <col min="770" max="770" width="5.7109375" style="132" customWidth="1"/>
    <col min="771" max="771" width="6.85546875" style="132" customWidth="1"/>
    <col min="772" max="772" width="5.7109375" style="132" customWidth="1"/>
    <col min="773" max="773" width="35.7109375" style="132" customWidth="1"/>
    <col min="774" max="774" width="13.7109375" style="132" customWidth="1"/>
    <col min="775" max="1024" width="9.140625" style="132"/>
    <col min="1025" max="1025" width="4" style="132" customWidth="1"/>
    <col min="1026" max="1026" width="5.7109375" style="132" customWidth="1"/>
    <col min="1027" max="1027" width="6.85546875" style="132" customWidth="1"/>
    <col min="1028" max="1028" width="5.7109375" style="132" customWidth="1"/>
    <col min="1029" max="1029" width="35.7109375" style="132" customWidth="1"/>
    <col min="1030" max="1030" width="13.7109375" style="132" customWidth="1"/>
    <col min="1031" max="1280" width="9.140625" style="132"/>
    <col min="1281" max="1281" width="4" style="132" customWidth="1"/>
    <col min="1282" max="1282" width="5.7109375" style="132" customWidth="1"/>
    <col min="1283" max="1283" width="6.85546875" style="132" customWidth="1"/>
    <col min="1284" max="1284" width="5.7109375" style="132" customWidth="1"/>
    <col min="1285" max="1285" width="35.7109375" style="132" customWidth="1"/>
    <col min="1286" max="1286" width="13.7109375" style="132" customWidth="1"/>
    <col min="1287" max="1536" width="9.140625" style="132"/>
    <col min="1537" max="1537" width="4" style="132" customWidth="1"/>
    <col min="1538" max="1538" width="5.7109375" style="132" customWidth="1"/>
    <col min="1539" max="1539" width="6.85546875" style="132" customWidth="1"/>
    <col min="1540" max="1540" width="5.7109375" style="132" customWidth="1"/>
    <col min="1541" max="1541" width="35.7109375" style="132" customWidth="1"/>
    <col min="1542" max="1542" width="13.7109375" style="132" customWidth="1"/>
    <col min="1543" max="1792" width="9.140625" style="132"/>
    <col min="1793" max="1793" width="4" style="132" customWidth="1"/>
    <col min="1794" max="1794" width="5.7109375" style="132" customWidth="1"/>
    <col min="1795" max="1795" width="6.85546875" style="132" customWidth="1"/>
    <col min="1796" max="1796" width="5.7109375" style="132" customWidth="1"/>
    <col min="1797" max="1797" width="35.7109375" style="132" customWidth="1"/>
    <col min="1798" max="1798" width="13.7109375" style="132" customWidth="1"/>
    <col min="1799" max="2048" width="9.140625" style="132"/>
    <col min="2049" max="2049" width="4" style="132" customWidth="1"/>
    <col min="2050" max="2050" width="5.7109375" style="132" customWidth="1"/>
    <col min="2051" max="2051" width="6.85546875" style="132" customWidth="1"/>
    <col min="2052" max="2052" width="5.7109375" style="132" customWidth="1"/>
    <col min="2053" max="2053" width="35.7109375" style="132" customWidth="1"/>
    <col min="2054" max="2054" width="13.7109375" style="132" customWidth="1"/>
    <col min="2055" max="2304" width="9.140625" style="132"/>
    <col min="2305" max="2305" width="4" style="132" customWidth="1"/>
    <col min="2306" max="2306" width="5.7109375" style="132" customWidth="1"/>
    <col min="2307" max="2307" width="6.85546875" style="132" customWidth="1"/>
    <col min="2308" max="2308" width="5.7109375" style="132" customWidth="1"/>
    <col min="2309" max="2309" width="35.7109375" style="132" customWidth="1"/>
    <col min="2310" max="2310" width="13.7109375" style="132" customWidth="1"/>
    <col min="2311" max="2560" width="9.140625" style="132"/>
    <col min="2561" max="2561" width="4" style="132" customWidth="1"/>
    <col min="2562" max="2562" width="5.7109375" style="132" customWidth="1"/>
    <col min="2563" max="2563" width="6.85546875" style="132" customWidth="1"/>
    <col min="2564" max="2564" width="5.7109375" style="132" customWidth="1"/>
    <col min="2565" max="2565" width="35.7109375" style="132" customWidth="1"/>
    <col min="2566" max="2566" width="13.7109375" style="132" customWidth="1"/>
    <col min="2567" max="2816" width="9.140625" style="132"/>
    <col min="2817" max="2817" width="4" style="132" customWidth="1"/>
    <col min="2818" max="2818" width="5.7109375" style="132" customWidth="1"/>
    <col min="2819" max="2819" width="6.85546875" style="132" customWidth="1"/>
    <col min="2820" max="2820" width="5.7109375" style="132" customWidth="1"/>
    <col min="2821" max="2821" width="35.7109375" style="132" customWidth="1"/>
    <col min="2822" max="2822" width="13.7109375" style="132" customWidth="1"/>
    <col min="2823" max="3072" width="9.140625" style="132"/>
    <col min="3073" max="3073" width="4" style="132" customWidth="1"/>
    <col min="3074" max="3074" width="5.7109375" style="132" customWidth="1"/>
    <col min="3075" max="3075" width="6.85546875" style="132" customWidth="1"/>
    <col min="3076" max="3076" width="5.7109375" style="132" customWidth="1"/>
    <col min="3077" max="3077" width="35.7109375" style="132" customWidth="1"/>
    <col min="3078" max="3078" width="13.7109375" style="132" customWidth="1"/>
    <col min="3079" max="3328" width="9.140625" style="132"/>
    <col min="3329" max="3329" width="4" style="132" customWidth="1"/>
    <col min="3330" max="3330" width="5.7109375" style="132" customWidth="1"/>
    <col min="3331" max="3331" width="6.85546875" style="132" customWidth="1"/>
    <col min="3332" max="3332" width="5.7109375" style="132" customWidth="1"/>
    <col min="3333" max="3333" width="35.7109375" style="132" customWidth="1"/>
    <col min="3334" max="3334" width="13.7109375" style="132" customWidth="1"/>
    <col min="3335" max="3584" width="9.140625" style="132"/>
    <col min="3585" max="3585" width="4" style="132" customWidth="1"/>
    <col min="3586" max="3586" width="5.7109375" style="132" customWidth="1"/>
    <col min="3587" max="3587" width="6.85546875" style="132" customWidth="1"/>
    <col min="3588" max="3588" width="5.7109375" style="132" customWidth="1"/>
    <col min="3589" max="3589" width="35.7109375" style="132" customWidth="1"/>
    <col min="3590" max="3590" width="13.7109375" style="132" customWidth="1"/>
    <col min="3591" max="3840" width="9.140625" style="132"/>
    <col min="3841" max="3841" width="4" style="132" customWidth="1"/>
    <col min="3842" max="3842" width="5.7109375" style="132" customWidth="1"/>
    <col min="3843" max="3843" width="6.85546875" style="132" customWidth="1"/>
    <col min="3844" max="3844" width="5.7109375" style="132" customWidth="1"/>
    <col min="3845" max="3845" width="35.7109375" style="132" customWidth="1"/>
    <col min="3846" max="3846" width="13.7109375" style="132" customWidth="1"/>
    <col min="3847" max="4096" width="9.140625" style="132"/>
    <col min="4097" max="4097" width="4" style="132" customWidth="1"/>
    <col min="4098" max="4098" width="5.7109375" style="132" customWidth="1"/>
    <col min="4099" max="4099" width="6.85546875" style="132" customWidth="1"/>
    <col min="4100" max="4100" width="5.7109375" style="132" customWidth="1"/>
    <col min="4101" max="4101" width="35.7109375" style="132" customWidth="1"/>
    <col min="4102" max="4102" width="13.7109375" style="132" customWidth="1"/>
    <col min="4103" max="4352" width="9.140625" style="132"/>
    <col min="4353" max="4353" width="4" style="132" customWidth="1"/>
    <col min="4354" max="4354" width="5.7109375" style="132" customWidth="1"/>
    <col min="4355" max="4355" width="6.85546875" style="132" customWidth="1"/>
    <col min="4356" max="4356" width="5.7109375" style="132" customWidth="1"/>
    <col min="4357" max="4357" width="35.7109375" style="132" customWidth="1"/>
    <col min="4358" max="4358" width="13.7109375" style="132" customWidth="1"/>
    <col min="4359" max="4608" width="9.140625" style="132"/>
    <col min="4609" max="4609" width="4" style="132" customWidth="1"/>
    <col min="4610" max="4610" width="5.7109375" style="132" customWidth="1"/>
    <col min="4611" max="4611" width="6.85546875" style="132" customWidth="1"/>
    <col min="4612" max="4612" width="5.7109375" style="132" customWidth="1"/>
    <col min="4613" max="4613" width="35.7109375" style="132" customWidth="1"/>
    <col min="4614" max="4614" width="13.7109375" style="132" customWidth="1"/>
    <col min="4615" max="4864" width="9.140625" style="132"/>
    <col min="4865" max="4865" width="4" style="132" customWidth="1"/>
    <col min="4866" max="4866" width="5.7109375" style="132" customWidth="1"/>
    <col min="4867" max="4867" width="6.85546875" style="132" customWidth="1"/>
    <col min="4868" max="4868" width="5.7109375" style="132" customWidth="1"/>
    <col min="4869" max="4869" width="35.7109375" style="132" customWidth="1"/>
    <col min="4870" max="4870" width="13.7109375" style="132" customWidth="1"/>
    <col min="4871" max="5120" width="9.140625" style="132"/>
    <col min="5121" max="5121" width="4" style="132" customWidth="1"/>
    <col min="5122" max="5122" width="5.7109375" style="132" customWidth="1"/>
    <col min="5123" max="5123" width="6.85546875" style="132" customWidth="1"/>
    <col min="5124" max="5124" width="5.7109375" style="132" customWidth="1"/>
    <col min="5125" max="5125" width="35.7109375" style="132" customWidth="1"/>
    <col min="5126" max="5126" width="13.7109375" style="132" customWidth="1"/>
    <col min="5127" max="5376" width="9.140625" style="132"/>
    <col min="5377" max="5377" width="4" style="132" customWidth="1"/>
    <col min="5378" max="5378" width="5.7109375" style="132" customWidth="1"/>
    <col min="5379" max="5379" width="6.85546875" style="132" customWidth="1"/>
    <col min="5380" max="5380" width="5.7109375" style="132" customWidth="1"/>
    <col min="5381" max="5381" width="35.7109375" style="132" customWidth="1"/>
    <col min="5382" max="5382" width="13.7109375" style="132" customWidth="1"/>
    <col min="5383" max="5632" width="9.140625" style="132"/>
    <col min="5633" max="5633" width="4" style="132" customWidth="1"/>
    <col min="5634" max="5634" width="5.7109375" style="132" customWidth="1"/>
    <col min="5635" max="5635" width="6.85546875" style="132" customWidth="1"/>
    <col min="5636" max="5636" width="5.7109375" style="132" customWidth="1"/>
    <col min="5637" max="5637" width="35.7109375" style="132" customWidth="1"/>
    <col min="5638" max="5638" width="13.7109375" style="132" customWidth="1"/>
    <col min="5639" max="5888" width="9.140625" style="132"/>
    <col min="5889" max="5889" width="4" style="132" customWidth="1"/>
    <col min="5890" max="5890" width="5.7109375" style="132" customWidth="1"/>
    <col min="5891" max="5891" width="6.85546875" style="132" customWidth="1"/>
    <col min="5892" max="5892" width="5.7109375" style="132" customWidth="1"/>
    <col min="5893" max="5893" width="35.7109375" style="132" customWidth="1"/>
    <col min="5894" max="5894" width="13.7109375" style="132" customWidth="1"/>
    <col min="5895" max="6144" width="9.140625" style="132"/>
    <col min="6145" max="6145" width="4" style="132" customWidth="1"/>
    <col min="6146" max="6146" width="5.7109375" style="132" customWidth="1"/>
    <col min="6147" max="6147" width="6.85546875" style="132" customWidth="1"/>
    <col min="6148" max="6148" width="5.7109375" style="132" customWidth="1"/>
    <col min="6149" max="6149" width="35.7109375" style="132" customWidth="1"/>
    <col min="6150" max="6150" width="13.7109375" style="132" customWidth="1"/>
    <col min="6151" max="6400" width="9.140625" style="132"/>
    <col min="6401" max="6401" width="4" style="132" customWidth="1"/>
    <col min="6402" max="6402" width="5.7109375" style="132" customWidth="1"/>
    <col min="6403" max="6403" width="6.85546875" style="132" customWidth="1"/>
    <col min="6404" max="6404" width="5.7109375" style="132" customWidth="1"/>
    <col min="6405" max="6405" width="35.7109375" style="132" customWidth="1"/>
    <col min="6406" max="6406" width="13.7109375" style="132" customWidth="1"/>
    <col min="6407" max="6656" width="9.140625" style="132"/>
    <col min="6657" max="6657" width="4" style="132" customWidth="1"/>
    <col min="6658" max="6658" width="5.7109375" style="132" customWidth="1"/>
    <col min="6659" max="6659" width="6.85546875" style="132" customWidth="1"/>
    <col min="6660" max="6660" width="5.7109375" style="132" customWidth="1"/>
    <col min="6661" max="6661" width="35.7109375" style="132" customWidth="1"/>
    <col min="6662" max="6662" width="13.7109375" style="132" customWidth="1"/>
    <col min="6663" max="6912" width="9.140625" style="132"/>
    <col min="6913" max="6913" width="4" style="132" customWidth="1"/>
    <col min="6914" max="6914" width="5.7109375" style="132" customWidth="1"/>
    <col min="6915" max="6915" width="6.85546875" style="132" customWidth="1"/>
    <col min="6916" max="6916" width="5.7109375" style="132" customWidth="1"/>
    <col min="6917" max="6917" width="35.7109375" style="132" customWidth="1"/>
    <col min="6918" max="6918" width="13.7109375" style="132" customWidth="1"/>
    <col min="6919" max="7168" width="9.140625" style="132"/>
    <col min="7169" max="7169" width="4" style="132" customWidth="1"/>
    <col min="7170" max="7170" width="5.7109375" style="132" customWidth="1"/>
    <col min="7171" max="7171" width="6.85546875" style="132" customWidth="1"/>
    <col min="7172" max="7172" width="5.7109375" style="132" customWidth="1"/>
    <col min="7173" max="7173" width="35.7109375" style="132" customWidth="1"/>
    <col min="7174" max="7174" width="13.7109375" style="132" customWidth="1"/>
    <col min="7175" max="7424" width="9.140625" style="132"/>
    <col min="7425" max="7425" width="4" style="132" customWidth="1"/>
    <col min="7426" max="7426" width="5.7109375" style="132" customWidth="1"/>
    <col min="7427" max="7427" width="6.85546875" style="132" customWidth="1"/>
    <col min="7428" max="7428" width="5.7109375" style="132" customWidth="1"/>
    <col min="7429" max="7429" width="35.7109375" style="132" customWidth="1"/>
    <col min="7430" max="7430" width="13.7109375" style="132" customWidth="1"/>
    <col min="7431" max="7680" width="9.140625" style="132"/>
    <col min="7681" max="7681" width="4" style="132" customWidth="1"/>
    <col min="7682" max="7682" width="5.7109375" style="132" customWidth="1"/>
    <col min="7683" max="7683" width="6.85546875" style="132" customWidth="1"/>
    <col min="7684" max="7684" width="5.7109375" style="132" customWidth="1"/>
    <col min="7685" max="7685" width="35.7109375" style="132" customWidth="1"/>
    <col min="7686" max="7686" width="13.7109375" style="132" customWidth="1"/>
    <col min="7687" max="7936" width="9.140625" style="132"/>
    <col min="7937" max="7937" width="4" style="132" customWidth="1"/>
    <col min="7938" max="7938" width="5.7109375" style="132" customWidth="1"/>
    <col min="7939" max="7939" width="6.85546875" style="132" customWidth="1"/>
    <col min="7940" max="7940" width="5.7109375" style="132" customWidth="1"/>
    <col min="7941" max="7941" width="35.7109375" style="132" customWidth="1"/>
    <col min="7942" max="7942" width="13.7109375" style="132" customWidth="1"/>
    <col min="7943" max="8192" width="9.140625" style="132"/>
    <col min="8193" max="8193" width="4" style="132" customWidth="1"/>
    <col min="8194" max="8194" width="5.7109375" style="132" customWidth="1"/>
    <col min="8195" max="8195" width="6.85546875" style="132" customWidth="1"/>
    <col min="8196" max="8196" width="5.7109375" style="132" customWidth="1"/>
    <col min="8197" max="8197" width="35.7109375" style="132" customWidth="1"/>
    <col min="8198" max="8198" width="13.7109375" style="132" customWidth="1"/>
    <col min="8199" max="8448" width="9.140625" style="132"/>
    <col min="8449" max="8449" width="4" style="132" customWidth="1"/>
    <col min="8450" max="8450" width="5.7109375" style="132" customWidth="1"/>
    <col min="8451" max="8451" width="6.85546875" style="132" customWidth="1"/>
    <col min="8452" max="8452" width="5.7109375" style="132" customWidth="1"/>
    <col min="8453" max="8453" width="35.7109375" style="132" customWidth="1"/>
    <col min="8454" max="8454" width="13.7109375" style="132" customWidth="1"/>
    <col min="8455" max="8704" width="9.140625" style="132"/>
    <col min="8705" max="8705" width="4" style="132" customWidth="1"/>
    <col min="8706" max="8706" width="5.7109375" style="132" customWidth="1"/>
    <col min="8707" max="8707" width="6.85546875" style="132" customWidth="1"/>
    <col min="8708" max="8708" width="5.7109375" style="132" customWidth="1"/>
    <col min="8709" max="8709" width="35.7109375" style="132" customWidth="1"/>
    <col min="8710" max="8710" width="13.7109375" style="132" customWidth="1"/>
    <col min="8711" max="8960" width="9.140625" style="132"/>
    <col min="8961" max="8961" width="4" style="132" customWidth="1"/>
    <col min="8962" max="8962" width="5.7109375" style="132" customWidth="1"/>
    <col min="8963" max="8963" width="6.85546875" style="132" customWidth="1"/>
    <col min="8964" max="8964" width="5.7109375" style="132" customWidth="1"/>
    <col min="8965" max="8965" width="35.7109375" style="132" customWidth="1"/>
    <col min="8966" max="8966" width="13.7109375" style="132" customWidth="1"/>
    <col min="8967" max="9216" width="9.140625" style="132"/>
    <col min="9217" max="9217" width="4" style="132" customWidth="1"/>
    <col min="9218" max="9218" width="5.7109375" style="132" customWidth="1"/>
    <col min="9219" max="9219" width="6.85546875" style="132" customWidth="1"/>
    <col min="9220" max="9220" width="5.7109375" style="132" customWidth="1"/>
    <col min="9221" max="9221" width="35.7109375" style="132" customWidth="1"/>
    <col min="9222" max="9222" width="13.7109375" style="132" customWidth="1"/>
    <col min="9223" max="9472" width="9.140625" style="132"/>
    <col min="9473" max="9473" width="4" style="132" customWidth="1"/>
    <col min="9474" max="9474" width="5.7109375" style="132" customWidth="1"/>
    <col min="9475" max="9475" width="6.85546875" style="132" customWidth="1"/>
    <col min="9476" max="9476" width="5.7109375" style="132" customWidth="1"/>
    <col min="9477" max="9477" width="35.7109375" style="132" customWidth="1"/>
    <col min="9478" max="9478" width="13.7109375" style="132" customWidth="1"/>
    <col min="9479" max="9728" width="9.140625" style="132"/>
    <col min="9729" max="9729" width="4" style="132" customWidth="1"/>
    <col min="9730" max="9730" width="5.7109375" style="132" customWidth="1"/>
    <col min="9731" max="9731" width="6.85546875" style="132" customWidth="1"/>
    <col min="9732" max="9732" width="5.7109375" style="132" customWidth="1"/>
    <col min="9733" max="9733" width="35.7109375" style="132" customWidth="1"/>
    <col min="9734" max="9734" width="13.7109375" style="132" customWidth="1"/>
    <col min="9735" max="9984" width="9.140625" style="132"/>
    <col min="9985" max="9985" width="4" style="132" customWidth="1"/>
    <col min="9986" max="9986" width="5.7109375" style="132" customWidth="1"/>
    <col min="9987" max="9987" width="6.85546875" style="132" customWidth="1"/>
    <col min="9988" max="9988" width="5.7109375" style="132" customWidth="1"/>
    <col min="9989" max="9989" width="35.7109375" style="132" customWidth="1"/>
    <col min="9990" max="9990" width="13.7109375" style="132" customWidth="1"/>
    <col min="9991" max="10240" width="9.140625" style="132"/>
    <col min="10241" max="10241" width="4" style="132" customWidth="1"/>
    <col min="10242" max="10242" width="5.7109375" style="132" customWidth="1"/>
    <col min="10243" max="10243" width="6.85546875" style="132" customWidth="1"/>
    <col min="10244" max="10244" width="5.7109375" style="132" customWidth="1"/>
    <col min="10245" max="10245" width="35.7109375" style="132" customWidth="1"/>
    <col min="10246" max="10246" width="13.7109375" style="132" customWidth="1"/>
    <col min="10247" max="10496" width="9.140625" style="132"/>
    <col min="10497" max="10497" width="4" style="132" customWidth="1"/>
    <col min="10498" max="10498" width="5.7109375" style="132" customWidth="1"/>
    <col min="10499" max="10499" width="6.85546875" style="132" customWidth="1"/>
    <col min="10500" max="10500" width="5.7109375" style="132" customWidth="1"/>
    <col min="10501" max="10501" width="35.7109375" style="132" customWidth="1"/>
    <col min="10502" max="10502" width="13.7109375" style="132" customWidth="1"/>
    <col min="10503" max="10752" width="9.140625" style="132"/>
    <col min="10753" max="10753" width="4" style="132" customWidth="1"/>
    <col min="10754" max="10754" width="5.7109375" style="132" customWidth="1"/>
    <col min="10755" max="10755" width="6.85546875" style="132" customWidth="1"/>
    <col min="10756" max="10756" width="5.7109375" style="132" customWidth="1"/>
    <col min="10757" max="10757" width="35.7109375" style="132" customWidth="1"/>
    <col min="10758" max="10758" width="13.7109375" style="132" customWidth="1"/>
    <col min="10759" max="11008" width="9.140625" style="132"/>
    <col min="11009" max="11009" width="4" style="132" customWidth="1"/>
    <col min="11010" max="11010" width="5.7109375" style="132" customWidth="1"/>
    <col min="11011" max="11011" width="6.85546875" style="132" customWidth="1"/>
    <col min="11012" max="11012" width="5.7109375" style="132" customWidth="1"/>
    <col min="11013" max="11013" width="35.7109375" style="132" customWidth="1"/>
    <col min="11014" max="11014" width="13.7109375" style="132" customWidth="1"/>
    <col min="11015" max="11264" width="9.140625" style="132"/>
    <col min="11265" max="11265" width="4" style="132" customWidth="1"/>
    <col min="11266" max="11266" width="5.7109375" style="132" customWidth="1"/>
    <col min="11267" max="11267" width="6.85546875" style="132" customWidth="1"/>
    <col min="11268" max="11268" width="5.7109375" style="132" customWidth="1"/>
    <col min="11269" max="11269" width="35.7109375" style="132" customWidth="1"/>
    <col min="11270" max="11270" width="13.7109375" style="132" customWidth="1"/>
    <col min="11271" max="11520" width="9.140625" style="132"/>
    <col min="11521" max="11521" width="4" style="132" customWidth="1"/>
    <col min="11522" max="11522" width="5.7109375" style="132" customWidth="1"/>
    <col min="11523" max="11523" width="6.85546875" style="132" customWidth="1"/>
    <col min="11524" max="11524" width="5.7109375" style="132" customWidth="1"/>
    <col min="11525" max="11525" width="35.7109375" style="132" customWidth="1"/>
    <col min="11526" max="11526" width="13.7109375" style="132" customWidth="1"/>
    <col min="11527" max="11776" width="9.140625" style="132"/>
    <col min="11777" max="11777" width="4" style="132" customWidth="1"/>
    <col min="11778" max="11778" width="5.7109375" style="132" customWidth="1"/>
    <col min="11779" max="11779" width="6.85546875" style="132" customWidth="1"/>
    <col min="11780" max="11780" width="5.7109375" style="132" customWidth="1"/>
    <col min="11781" max="11781" width="35.7109375" style="132" customWidth="1"/>
    <col min="11782" max="11782" width="13.7109375" style="132" customWidth="1"/>
    <col min="11783" max="12032" width="9.140625" style="132"/>
    <col min="12033" max="12033" width="4" style="132" customWidth="1"/>
    <col min="12034" max="12034" width="5.7109375" style="132" customWidth="1"/>
    <col min="12035" max="12035" width="6.85546875" style="132" customWidth="1"/>
    <col min="12036" max="12036" width="5.7109375" style="132" customWidth="1"/>
    <col min="12037" max="12037" width="35.7109375" style="132" customWidth="1"/>
    <col min="12038" max="12038" width="13.7109375" style="132" customWidth="1"/>
    <col min="12039" max="12288" width="9.140625" style="132"/>
    <col min="12289" max="12289" width="4" style="132" customWidth="1"/>
    <col min="12290" max="12290" width="5.7109375" style="132" customWidth="1"/>
    <col min="12291" max="12291" width="6.85546875" style="132" customWidth="1"/>
    <col min="12292" max="12292" width="5.7109375" style="132" customWidth="1"/>
    <col min="12293" max="12293" width="35.7109375" style="132" customWidth="1"/>
    <col min="12294" max="12294" width="13.7109375" style="132" customWidth="1"/>
    <col min="12295" max="12544" width="9.140625" style="132"/>
    <col min="12545" max="12545" width="4" style="132" customWidth="1"/>
    <col min="12546" max="12546" width="5.7109375" style="132" customWidth="1"/>
    <col min="12547" max="12547" width="6.85546875" style="132" customWidth="1"/>
    <col min="12548" max="12548" width="5.7109375" style="132" customWidth="1"/>
    <col min="12549" max="12549" width="35.7109375" style="132" customWidth="1"/>
    <col min="12550" max="12550" width="13.7109375" style="132" customWidth="1"/>
    <col min="12551" max="12800" width="9.140625" style="132"/>
    <col min="12801" max="12801" width="4" style="132" customWidth="1"/>
    <col min="12802" max="12802" width="5.7109375" style="132" customWidth="1"/>
    <col min="12803" max="12803" width="6.85546875" style="132" customWidth="1"/>
    <col min="12804" max="12804" width="5.7109375" style="132" customWidth="1"/>
    <col min="12805" max="12805" width="35.7109375" style="132" customWidth="1"/>
    <col min="12806" max="12806" width="13.7109375" style="132" customWidth="1"/>
    <col min="12807" max="13056" width="9.140625" style="132"/>
    <col min="13057" max="13057" width="4" style="132" customWidth="1"/>
    <col min="13058" max="13058" width="5.7109375" style="132" customWidth="1"/>
    <col min="13059" max="13059" width="6.85546875" style="132" customWidth="1"/>
    <col min="13060" max="13060" width="5.7109375" style="132" customWidth="1"/>
    <col min="13061" max="13061" width="35.7109375" style="132" customWidth="1"/>
    <col min="13062" max="13062" width="13.7109375" style="132" customWidth="1"/>
    <col min="13063" max="13312" width="9.140625" style="132"/>
    <col min="13313" max="13313" width="4" style="132" customWidth="1"/>
    <col min="13314" max="13314" width="5.7109375" style="132" customWidth="1"/>
    <col min="13315" max="13315" width="6.85546875" style="132" customWidth="1"/>
    <col min="13316" max="13316" width="5.7109375" style="132" customWidth="1"/>
    <col min="13317" max="13317" width="35.7109375" style="132" customWidth="1"/>
    <col min="13318" max="13318" width="13.7109375" style="132" customWidth="1"/>
    <col min="13319" max="13568" width="9.140625" style="132"/>
    <col min="13569" max="13569" width="4" style="132" customWidth="1"/>
    <col min="13570" max="13570" width="5.7109375" style="132" customWidth="1"/>
    <col min="13571" max="13571" width="6.85546875" style="132" customWidth="1"/>
    <col min="13572" max="13572" width="5.7109375" style="132" customWidth="1"/>
    <col min="13573" max="13573" width="35.7109375" style="132" customWidth="1"/>
    <col min="13574" max="13574" width="13.7109375" style="132" customWidth="1"/>
    <col min="13575" max="13824" width="9.140625" style="132"/>
    <col min="13825" max="13825" width="4" style="132" customWidth="1"/>
    <col min="13826" max="13826" width="5.7109375" style="132" customWidth="1"/>
    <col min="13827" max="13827" width="6.85546875" style="132" customWidth="1"/>
    <col min="13828" max="13828" width="5.7109375" style="132" customWidth="1"/>
    <col min="13829" max="13829" width="35.7109375" style="132" customWidth="1"/>
    <col min="13830" max="13830" width="13.7109375" style="132" customWidth="1"/>
    <col min="13831" max="14080" width="9.140625" style="132"/>
    <col min="14081" max="14081" width="4" style="132" customWidth="1"/>
    <col min="14082" max="14082" width="5.7109375" style="132" customWidth="1"/>
    <col min="14083" max="14083" width="6.85546875" style="132" customWidth="1"/>
    <col min="14084" max="14084" width="5.7109375" style="132" customWidth="1"/>
    <col min="14085" max="14085" width="35.7109375" style="132" customWidth="1"/>
    <col min="14086" max="14086" width="13.7109375" style="132" customWidth="1"/>
    <col min="14087" max="14336" width="9.140625" style="132"/>
    <col min="14337" max="14337" width="4" style="132" customWidth="1"/>
    <col min="14338" max="14338" width="5.7109375" style="132" customWidth="1"/>
    <col min="14339" max="14339" width="6.85546875" style="132" customWidth="1"/>
    <col min="14340" max="14340" width="5.7109375" style="132" customWidth="1"/>
    <col min="14341" max="14341" width="35.7109375" style="132" customWidth="1"/>
    <col min="14342" max="14342" width="13.7109375" style="132" customWidth="1"/>
    <col min="14343" max="14592" width="9.140625" style="132"/>
    <col min="14593" max="14593" width="4" style="132" customWidth="1"/>
    <col min="14594" max="14594" width="5.7109375" style="132" customWidth="1"/>
    <col min="14595" max="14595" width="6.85546875" style="132" customWidth="1"/>
    <col min="14596" max="14596" width="5.7109375" style="132" customWidth="1"/>
    <col min="14597" max="14597" width="35.7109375" style="132" customWidth="1"/>
    <col min="14598" max="14598" width="13.7109375" style="132" customWidth="1"/>
    <col min="14599" max="14848" width="9.140625" style="132"/>
    <col min="14849" max="14849" width="4" style="132" customWidth="1"/>
    <col min="14850" max="14850" width="5.7109375" style="132" customWidth="1"/>
    <col min="14851" max="14851" width="6.85546875" style="132" customWidth="1"/>
    <col min="14852" max="14852" width="5.7109375" style="132" customWidth="1"/>
    <col min="14853" max="14853" width="35.7109375" style="132" customWidth="1"/>
    <col min="14854" max="14854" width="13.7109375" style="132" customWidth="1"/>
    <col min="14855" max="15104" width="9.140625" style="132"/>
    <col min="15105" max="15105" width="4" style="132" customWidth="1"/>
    <col min="15106" max="15106" width="5.7109375" style="132" customWidth="1"/>
    <col min="15107" max="15107" width="6.85546875" style="132" customWidth="1"/>
    <col min="15108" max="15108" width="5.7109375" style="132" customWidth="1"/>
    <col min="15109" max="15109" width="35.7109375" style="132" customWidth="1"/>
    <col min="15110" max="15110" width="13.7109375" style="132" customWidth="1"/>
    <col min="15111" max="15360" width="9.140625" style="132"/>
    <col min="15361" max="15361" width="4" style="132" customWidth="1"/>
    <col min="15362" max="15362" width="5.7109375" style="132" customWidth="1"/>
    <col min="15363" max="15363" width="6.85546875" style="132" customWidth="1"/>
    <col min="15364" max="15364" width="5.7109375" style="132" customWidth="1"/>
    <col min="15365" max="15365" width="35.7109375" style="132" customWidth="1"/>
    <col min="15366" max="15366" width="13.7109375" style="132" customWidth="1"/>
    <col min="15367" max="15616" width="9.140625" style="132"/>
    <col min="15617" max="15617" width="4" style="132" customWidth="1"/>
    <col min="15618" max="15618" width="5.7109375" style="132" customWidth="1"/>
    <col min="15619" max="15619" width="6.85546875" style="132" customWidth="1"/>
    <col min="15620" max="15620" width="5.7109375" style="132" customWidth="1"/>
    <col min="15621" max="15621" width="35.7109375" style="132" customWidth="1"/>
    <col min="15622" max="15622" width="13.7109375" style="132" customWidth="1"/>
    <col min="15623" max="15872" width="9.140625" style="132"/>
    <col min="15873" max="15873" width="4" style="132" customWidth="1"/>
    <col min="15874" max="15874" width="5.7109375" style="132" customWidth="1"/>
    <col min="15875" max="15875" width="6.85546875" style="132" customWidth="1"/>
    <col min="15876" max="15876" width="5.7109375" style="132" customWidth="1"/>
    <col min="15877" max="15877" width="35.7109375" style="132" customWidth="1"/>
    <col min="15878" max="15878" width="13.7109375" style="132" customWidth="1"/>
    <col min="15879" max="16128" width="9.140625" style="132"/>
    <col min="16129" max="16129" width="4" style="132" customWidth="1"/>
    <col min="16130" max="16130" width="5.7109375" style="132" customWidth="1"/>
    <col min="16131" max="16131" width="6.85546875" style="132" customWidth="1"/>
    <col min="16132" max="16132" width="5.7109375" style="132" customWidth="1"/>
    <col min="16133" max="16133" width="35.7109375" style="132" customWidth="1"/>
    <col min="16134" max="16134" width="13.7109375" style="132" customWidth="1"/>
    <col min="16135" max="16384" width="9.140625" style="132"/>
  </cols>
  <sheetData>
    <row r="1" spans="1:6" ht="12" customHeight="1">
      <c r="E1" s="159" t="s">
        <v>144</v>
      </c>
      <c r="F1" s="1" t="s">
        <v>0</v>
      </c>
    </row>
    <row r="2" spans="1:6" ht="12" customHeight="1">
      <c r="A2" s="160"/>
      <c r="C2" s="160"/>
      <c r="D2" s="160"/>
      <c r="E2" s="5" t="s">
        <v>112</v>
      </c>
    </row>
    <row r="3" spans="1:6" ht="12" customHeight="1">
      <c r="A3" s="160"/>
      <c r="B3" s="160"/>
      <c r="C3" s="160"/>
      <c r="D3" s="160"/>
      <c r="E3" s="5" t="s">
        <v>2</v>
      </c>
    </row>
    <row r="4" spans="1:6" ht="12" customHeight="1">
      <c r="A4" s="160"/>
      <c r="B4" s="160"/>
      <c r="C4" s="160"/>
      <c r="D4" s="160"/>
      <c r="E4" s="5" t="s">
        <v>113</v>
      </c>
    </row>
    <row r="5" spans="1:6" ht="12" customHeight="1">
      <c r="A5" s="160"/>
      <c r="B5" s="160"/>
      <c r="C5" s="160"/>
      <c r="D5" s="160"/>
      <c r="E5" s="5" t="s">
        <v>114</v>
      </c>
    </row>
    <row r="6" spans="1:6" ht="12" customHeight="1">
      <c r="A6" s="160"/>
      <c r="B6" s="160"/>
      <c r="C6" s="160"/>
      <c r="D6" s="160"/>
      <c r="E6" s="109" t="s">
        <v>0</v>
      </c>
    </row>
    <row r="7" spans="1:6" ht="12" customHeight="1">
      <c r="A7" s="160"/>
      <c r="B7" s="160"/>
      <c r="C7" s="160"/>
      <c r="D7" s="160"/>
      <c r="E7" s="110" t="s">
        <v>0</v>
      </c>
    </row>
    <row r="8" spans="1:6" ht="12" customHeight="1">
      <c r="A8" s="160"/>
      <c r="B8" s="160"/>
      <c r="C8" s="160"/>
      <c r="D8" s="160"/>
      <c r="E8" s="160"/>
    </row>
    <row r="9" spans="1:6" ht="18">
      <c r="A9" s="390" t="s">
        <v>145</v>
      </c>
      <c r="B9" s="390"/>
      <c r="C9" s="390"/>
      <c r="D9" s="390"/>
      <c r="E9" s="390"/>
    </row>
    <row r="10" spans="1:6" ht="18">
      <c r="A10" s="390" t="s">
        <v>146</v>
      </c>
      <c r="B10" s="390"/>
      <c r="C10" s="390"/>
      <c r="D10" s="390"/>
      <c r="E10" s="390"/>
    </row>
    <row r="11" spans="1:6" ht="20.100000000000001" customHeight="1">
      <c r="F11" s="133" t="s">
        <v>62</v>
      </c>
    </row>
    <row r="12" spans="1:6" ht="39.75" customHeight="1">
      <c r="A12" s="161" t="s">
        <v>4</v>
      </c>
      <c r="B12" s="161" t="s">
        <v>5</v>
      </c>
      <c r="C12" s="161" t="s">
        <v>101</v>
      </c>
      <c r="D12" s="161" t="s">
        <v>7</v>
      </c>
      <c r="E12" s="161" t="s">
        <v>147</v>
      </c>
      <c r="F12" s="135" t="s">
        <v>118</v>
      </c>
    </row>
    <row r="13" spans="1:6" ht="11.25" customHeight="1">
      <c r="A13" s="162">
        <v>1</v>
      </c>
      <c r="B13" s="162">
        <v>2</v>
      </c>
      <c r="C13" s="162">
        <v>3</v>
      </c>
      <c r="D13" s="162">
        <v>4</v>
      </c>
      <c r="E13" s="162">
        <v>5</v>
      </c>
      <c r="F13" s="162">
        <v>6</v>
      </c>
    </row>
    <row r="14" spans="1:6" ht="19.5" customHeight="1">
      <c r="A14" s="391" t="s">
        <v>119</v>
      </c>
      <c r="B14" s="385"/>
      <c r="C14" s="385"/>
      <c r="D14" s="385"/>
      <c r="E14" s="385"/>
      <c r="F14" s="386"/>
    </row>
    <row r="15" spans="1:6" ht="30" customHeight="1">
      <c r="A15" s="163" t="s">
        <v>67</v>
      </c>
      <c r="B15" s="163">
        <v>921</v>
      </c>
      <c r="C15" s="163">
        <v>92109</v>
      </c>
      <c r="D15" s="163">
        <v>2480</v>
      </c>
      <c r="E15" s="164" t="s">
        <v>148</v>
      </c>
      <c r="F15" s="165">
        <v>708000</v>
      </c>
    </row>
    <row r="16" spans="1:6" ht="30" customHeight="1" thickBot="1">
      <c r="A16" s="166" t="s">
        <v>71</v>
      </c>
      <c r="B16" s="166">
        <v>921</v>
      </c>
      <c r="C16" s="166">
        <v>92116</v>
      </c>
      <c r="D16" s="166">
        <v>2480</v>
      </c>
      <c r="E16" s="167" t="s">
        <v>149</v>
      </c>
      <c r="F16" s="168">
        <v>127582</v>
      </c>
    </row>
    <row r="17" spans="1:6" ht="30" customHeight="1" thickBot="1">
      <c r="A17" s="392" t="s">
        <v>52</v>
      </c>
      <c r="B17" s="393"/>
      <c r="C17" s="393"/>
      <c r="D17" s="393"/>
      <c r="E17" s="394"/>
      <c r="F17" s="169">
        <f>SUM(F15:F16)</f>
        <v>835582</v>
      </c>
    </row>
    <row r="19" spans="1:6">
      <c r="A19" s="170" t="s">
        <v>0</v>
      </c>
    </row>
    <row r="20" spans="1:6">
      <c r="A20" s="171" t="s">
        <v>0</v>
      </c>
    </row>
    <row r="22" spans="1:6">
      <c r="A22" s="171" t="s">
        <v>0</v>
      </c>
    </row>
  </sheetData>
  <mergeCells count="4"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E2" sqref="E2:E5"/>
    </sheetView>
  </sheetViews>
  <sheetFormatPr defaultRowHeight="12.75"/>
  <cols>
    <col min="1" max="1" width="6.42578125" customWidth="1"/>
    <col min="2" max="2" width="8.85546875" customWidth="1"/>
    <col min="4" max="4" width="8.28515625" customWidth="1"/>
    <col min="5" max="5" width="38.28515625" customWidth="1"/>
    <col min="6" max="6" width="16.7109375" customWidth="1"/>
    <col min="257" max="257" width="6.42578125" customWidth="1"/>
    <col min="258" max="258" width="8.85546875" customWidth="1"/>
    <col min="260" max="260" width="8.28515625" customWidth="1"/>
    <col min="261" max="261" width="38.28515625" customWidth="1"/>
    <col min="262" max="262" width="16.7109375" customWidth="1"/>
    <col min="513" max="513" width="6.42578125" customWidth="1"/>
    <col min="514" max="514" width="8.85546875" customWidth="1"/>
    <col min="516" max="516" width="8.28515625" customWidth="1"/>
    <col min="517" max="517" width="38.28515625" customWidth="1"/>
    <col min="518" max="518" width="16.7109375" customWidth="1"/>
    <col min="769" max="769" width="6.42578125" customWidth="1"/>
    <col min="770" max="770" width="8.85546875" customWidth="1"/>
    <col min="772" max="772" width="8.28515625" customWidth="1"/>
    <col min="773" max="773" width="38.28515625" customWidth="1"/>
    <col min="774" max="774" width="16.7109375" customWidth="1"/>
    <col min="1025" max="1025" width="6.42578125" customWidth="1"/>
    <col min="1026" max="1026" width="8.85546875" customWidth="1"/>
    <col min="1028" max="1028" width="8.28515625" customWidth="1"/>
    <col min="1029" max="1029" width="38.28515625" customWidth="1"/>
    <col min="1030" max="1030" width="16.7109375" customWidth="1"/>
    <col min="1281" max="1281" width="6.42578125" customWidth="1"/>
    <col min="1282" max="1282" width="8.85546875" customWidth="1"/>
    <col min="1284" max="1284" width="8.28515625" customWidth="1"/>
    <col min="1285" max="1285" width="38.28515625" customWidth="1"/>
    <col min="1286" max="1286" width="16.7109375" customWidth="1"/>
    <col min="1537" max="1537" width="6.42578125" customWidth="1"/>
    <col min="1538" max="1538" width="8.85546875" customWidth="1"/>
    <col min="1540" max="1540" width="8.28515625" customWidth="1"/>
    <col min="1541" max="1541" width="38.28515625" customWidth="1"/>
    <col min="1542" max="1542" width="16.7109375" customWidth="1"/>
    <col min="1793" max="1793" width="6.42578125" customWidth="1"/>
    <col min="1794" max="1794" width="8.85546875" customWidth="1"/>
    <col min="1796" max="1796" width="8.28515625" customWidth="1"/>
    <col min="1797" max="1797" width="38.28515625" customWidth="1"/>
    <col min="1798" max="1798" width="16.7109375" customWidth="1"/>
    <col min="2049" max="2049" width="6.42578125" customWidth="1"/>
    <col min="2050" max="2050" width="8.85546875" customWidth="1"/>
    <col min="2052" max="2052" width="8.28515625" customWidth="1"/>
    <col min="2053" max="2053" width="38.28515625" customWidth="1"/>
    <col min="2054" max="2054" width="16.7109375" customWidth="1"/>
    <col min="2305" max="2305" width="6.42578125" customWidth="1"/>
    <col min="2306" max="2306" width="8.85546875" customWidth="1"/>
    <col min="2308" max="2308" width="8.28515625" customWidth="1"/>
    <col min="2309" max="2309" width="38.28515625" customWidth="1"/>
    <col min="2310" max="2310" width="16.7109375" customWidth="1"/>
    <col min="2561" max="2561" width="6.42578125" customWidth="1"/>
    <col min="2562" max="2562" width="8.85546875" customWidth="1"/>
    <col min="2564" max="2564" width="8.28515625" customWidth="1"/>
    <col min="2565" max="2565" width="38.28515625" customWidth="1"/>
    <col min="2566" max="2566" width="16.7109375" customWidth="1"/>
    <col min="2817" max="2817" width="6.42578125" customWidth="1"/>
    <col min="2818" max="2818" width="8.85546875" customWidth="1"/>
    <col min="2820" max="2820" width="8.28515625" customWidth="1"/>
    <col min="2821" max="2821" width="38.28515625" customWidth="1"/>
    <col min="2822" max="2822" width="16.7109375" customWidth="1"/>
    <col min="3073" max="3073" width="6.42578125" customWidth="1"/>
    <col min="3074" max="3074" width="8.85546875" customWidth="1"/>
    <col min="3076" max="3076" width="8.28515625" customWidth="1"/>
    <col min="3077" max="3077" width="38.28515625" customWidth="1"/>
    <col min="3078" max="3078" width="16.7109375" customWidth="1"/>
    <col min="3329" max="3329" width="6.42578125" customWidth="1"/>
    <col min="3330" max="3330" width="8.85546875" customWidth="1"/>
    <col min="3332" max="3332" width="8.28515625" customWidth="1"/>
    <col min="3333" max="3333" width="38.28515625" customWidth="1"/>
    <col min="3334" max="3334" width="16.7109375" customWidth="1"/>
    <col min="3585" max="3585" width="6.42578125" customWidth="1"/>
    <col min="3586" max="3586" width="8.85546875" customWidth="1"/>
    <col min="3588" max="3588" width="8.28515625" customWidth="1"/>
    <col min="3589" max="3589" width="38.28515625" customWidth="1"/>
    <col min="3590" max="3590" width="16.7109375" customWidth="1"/>
    <col min="3841" max="3841" width="6.42578125" customWidth="1"/>
    <col min="3842" max="3842" width="8.85546875" customWidth="1"/>
    <col min="3844" max="3844" width="8.28515625" customWidth="1"/>
    <col min="3845" max="3845" width="38.28515625" customWidth="1"/>
    <col min="3846" max="3846" width="16.7109375" customWidth="1"/>
    <col min="4097" max="4097" width="6.42578125" customWidth="1"/>
    <col min="4098" max="4098" width="8.85546875" customWidth="1"/>
    <col min="4100" max="4100" width="8.28515625" customWidth="1"/>
    <col min="4101" max="4101" width="38.28515625" customWidth="1"/>
    <col min="4102" max="4102" width="16.7109375" customWidth="1"/>
    <col min="4353" max="4353" width="6.42578125" customWidth="1"/>
    <col min="4354" max="4354" width="8.85546875" customWidth="1"/>
    <col min="4356" max="4356" width="8.28515625" customWidth="1"/>
    <col min="4357" max="4357" width="38.28515625" customWidth="1"/>
    <col min="4358" max="4358" width="16.7109375" customWidth="1"/>
    <col min="4609" max="4609" width="6.42578125" customWidth="1"/>
    <col min="4610" max="4610" width="8.85546875" customWidth="1"/>
    <col min="4612" max="4612" width="8.28515625" customWidth="1"/>
    <col min="4613" max="4613" width="38.28515625" customWidth="1"/>
    <col min="4614" max="4614" width="16.7109375" customWidth="1"/>
    <col min="4865" max="4865" width="6.42578125" customWidth="1"/>
    <col min="4866" max="4866" width="8.85546875" customWidth="1"/>
    <col min="4868" max="4868" width="8.28515625" customWidth="1"/>
    <col min="4869" max="4869" width="38.28515625" customWidth="1"/>
    <col min="4870" max="4870" width="16.7109375" customWidth="1"/>
    <col min="5121" max="5121" width="6.42578125" customWidth="1"/>
    <col min="5122" max="5122" width="8.85546875" customWidth="1"/>
    <col min="5124" max="5124" width="8.28515625" customWidth="1"/>
    <col min="5125" max="5125" width="38.28515625" customWidth="1"/>
    <col min="5126" max="5126" width="16.7109375" customWidth="1"/>
    <col min="5377" max="5377" width="6.42578125" customWidth="1"/>
    <col min="5378" max="5378" width="8.85546875" customWidth="1"/>
    <col min="5380" max="5380" width="8.28515625" customWidth="1"/>
    <col min="5381" max="5381" width="38.28515625" customWidth="1"/>
    <col min="5382" max="5382" width="16.7109375" customWidth="1"/>
    <col min="5633" max="5633" width="6.42578125" customWidth="1"/>
    <col min="5634" max="5634" width="8.85546875" customWidth="1"/>
    <col min="5636" max="5636" width="8.28515625" customWidth="1"/>
    <col min="5637" max="5637" width="38.28515625" customWidth="1"/>
    <col min="5638" max="5638" width="16.7109375" customWidth="1"/>
    <col min="5889" max="5889" width="6.42578125" customWidth="1"/>
    <col min="5890" max="5890" width="8.85546875" customWidth="1"/>
    <col min="5892" max="5892" width="8.28515625" customWidth="1"/>
    <col min="5893" max="5893" width="38.28515625" customWidth="1"/>
    <col min="5894" max="5894" width="16.7109375" customWidth="1"/>
    <col min="6145" max="6145" width="6.42578125" customWidth="1"/>
    <col min="6146" max="6146" width="8.85546875" customWidth="1"/>
    <col min="6148" max="6148" width="8.28515625" customWidth="1"/>
    <col min="6149" max="6149" width="38.28515625" customWidth="1"/>
    <col min="6150" max="6150" width="16.7109375" customWidth="1"/>
    <col min="6401" max="6401" width="6.42578125" customWidth="1"/>
    <col min="6402" max="6402" width="8.85546875" customWidth="1"/>
    <col min="6404" max="6404" width="8.28515625" customWidth="1"/>
    <col min="6405" max="6405" width="38.28515625" customWidth="1"/>
    <col min="6406" max="6406" width="16.7109375" customWidth="1"/>
    <col min="6657" max="6657" width="6.42578125" customWidth="1"/>
    <col min="6658" max="6658" width="8.85546875" customWidth="1"/>
    <col min="6660" max="6660" width="8.28515625" customWidth="1"/>
    <col min="6661" max="6661" width="38.28515625" customWidth="1"/>
    <col min="6662" max="6662" width="16.7109375" customWidth="1"/>
    <col min="6913" max="6913" width="6.42578125" customWidth="1"/>
    <col min="6914" max="6914" width="8.85546875" customWidth="1"/>
    <col min="6916" max="6916" width="8.28515625" customWidth="1"/>
    <col min="6917" max="6917" width="38.28515625" customWidth="1"/>
    <col min="6918" max="6918" width="16.7109375" customWidth="1"/>
    <col min="7169" max="7169" width="6.42578125" customWidth="1"/>
    <col min="7170" max="7170" width="8.85546875" customWidth="1"/>
    <col min="7172" max="7172" width="8.28515625" customWidth="1"/>
    <col min="7173" max="7173" width="38.28515625" customWidth="1"/>
    <col min="7174" max="7174" width="16.7109375" customWidth="1"/>
    <col min="7425" max="7425" width="6.42578125" customWidth="1"/>
    <col min="7426" max="7426" width="8.85546875" customWidth="1"/>
    <col min="7428" max="7428" width="8.28515625" customWidth="1"/>
    <col min="7429" max="7429" width="38.28515625" customWidth="1"/>
    <col min="7430" max="7430" width="16.7109375" customWidth="1"/>
    <col min="7681" max="7681" width="6.42578125" customWidth="1"/>
    <col min="7682" max="7682" width="8.85546875" customWidth="1"/>
    <col min="7684" max="7684" width="8.28515625" customWidth="1"/>
    <col min="7685" max="7685" width="38.28515625" customWidth="1"/>
    <col min="7686" max="7686" width="16.7109375" customWidth="1"/>
    <col min="7937" max="7937" width="6.42578125" customWidth="1"/>
    <col min="7938" max="7938" width="8.85546875" customWidth="1"/>
    <col min="7940" max="7940" width="8.28515625" customWidth="1"/>
    <col min="7941" max="7941" width="38.28515625" customWidth="1"/>
    <col min="7942" max="7942" width="16.7109375" customWidth="1"/>
    <col min="8193" max="8193" width="6.42578125" customWidth="1"/>
    <col min="8194" max="8194" width="8.85546875" customWidth="1"/>
    <col min="8196" max="8196" width="8.28515625" customWidth="1"/>
    <col min="8197" max="8197" width="38.28515625" customWidth="1"/>
    <col min="8198" max="8198" width="16.7109375" customWidth="1"/>
    <col min="8449" max="8449" width="6.42578125" customWidth="1"/>
    <col min="8450" max="8450" width="8.85546875" customWidth="1"/>
    <col min="8452" max="8452" width="8.28515625" customWidth="1"/>
    <col min="8453" max="8453" width="38.28515625" customWidth="1"/>
    <col min="8454" max="8454" width="16.7109375" customWidth="1"/>
    <col min="8705" max="8705" width="6.42578125" customWidth="1"/>
    <col min="8706" max="8706" width="8.85546875" customWidth="1"/>
    <col min="8708" max="8708" width="8.28515625" customWidth="1"/>
    <col min="8709" max="8709" width="38.28515625" customWidth="1"/>
    <col min="8710" max="8710" width="16.7109375" customWidth="1"/>
    <col min="8961" max="8961" width="6.42578125" customWidth="1"/>
    <col min="8962" max="8962" width="8.85546875" customWidth="1"/>
    <col min="8964" max="8964" width="8.28515625" customWidth="1"/>
    <col min="8965" max="8965" width="38.28515625" customWidth="1"/>
    <col min="8966" max="8966" width="16.7109375" customWidth="1"/>
    <col min="9217" max="9217" width="6.42578125" customWidth="1"/>
    <col min="9218" max="9218" width="8.85546875" customWidth="1"/>
    <col min="9220" max="9220" width="8.28515625" customWidth="1"/>
    <col min="9221" max="9221" width="38.28515625" customWidth="1"/>
    <col min="9222" max="9222" width="16.7109375" customWidth="1"/>
    <col min="9473" max="9473" width="6.42578125" customWidth="1"/>
    <col min="9474" max="9474" width="8.85546875" customWidth="1"/>
    <col min="9476" max="9476" width="8.28515625" customWidth="1"/>
    <col min="9477" max="9477" width="38.28515625" customWidth="1"/>
    <col min="9478" max="9478" width="16.7109375" customWidth="1"/>
    <col min="9729" max="9729" width="6.42578125" customWidth="1"/>
    <col min="9730" max="9730" width="8.85546875" customWidth="1"/>
    <col min="9732" max="9732" width="8.28515625" customWidth="1"/>
    <col min="9733" max="9733" width="38.28515625" customWidth="1"/>
    <col min="9734" max="9734" width="16.7109375" customWidth="1"/>
    <col min="9985" max="9985" width="6.42578125" customWidth="1"/>
    <col min="9986" max="9986" width="8.85546875" customWidth="1"/>
    <col min="9988" max="9988" width="8.28515625" customWidth="1"/>
    <col min="9989" max="9989" width="38.28515625" customWidth="1"/>
    <col min="9990" max="9990" width="16.7109375" customWidth="1"/>
    <col min="10241" max="10241" width="6.42578125" customWidth="1"/>
    <col min="10242" max="10242" width="8.85546875" customWidth="1"/>
    <col min="10244" max="10244" width="8.28515625" customWidth="1"/>
    <col min="10245" max="10245" width="38.28515625" customWidth="1"/>
    <col min="10246" max="10246" width="16.7109375" customWidth="1"/>
    <col min="10497" max="10497" width="6.42578125" customWidth="1"/>
    <col min="10498" max="10498" width="8.85546875" customWidth="1"/>
    <col min="10500" max="10500" width="8.28515625" customWidth="1"/>
    <col min="10501" max="10501" width="38.28515625" customWidth="1"/>
    <col min="10502" max="10502" width="16.7109375" customWidth="1"/>
    <col min="10753" max="10753" width="6.42578125" customWidth="1"/>
    <col min="10754" max="10754" width="8.85546875" customWidth="1"/>
    <col min="10756" max="10756" width="8.28515625" customWidth="1"/>
    <col min="10757" max="10757" width="38.28515625" customWidth="1"/>
    <col min="10758" max="10758" width="16.7109375" customWidth="1"/>
    <col min="11009" max="11009" width="6.42578125" customWidth="1"/>
    <col min="11010" max="11010" width="8.85546875" customWidth="1"/>
    <col min="11012" max="11012" width="8.28515625" customWidth="1"/>
    <col min="11013" max="11013" width="38.28515625" customWidth="1"/>
    <col min="11014" max="11014" width="16.7109375" customWidth="1"/>
    <col min="11265" max="11265" width="6.42578125" customWidth="1"/>
    <col min="11266" max="11266" width="8.85546875" customWidth="1"/>
    <col min="11268" max="11268" width="8.28515625" customWidth="1"/>
    <col min="11269" max="11269" width="38.28515625" customWidth="1"/>
    <col min="11270" max="11270" width="16.7109375" customWidth="1"/>
    <col min="11521" max="11521" width="6.42578125" customWidth="1"/>
    <col min="11522" max="11522" width="8.85546875" customWidth="1"/>
    <col min="11524" max="11524" width="8.28515625" customWidth="1"/>
    <col min="11525" max="11525" width="38.28515625" customWidth="1"/>
    <col min="11526" max="11526" width="16.7109375" customWidth="1"/>
    <col min="11777" max="11777" width="6.42578125" customWidth="1"/>
    <col min="11778" max="11778" width="8.85546875" customWidth="1"/>
    <col min="11780" max="11780" width="8.28515625" customWidth="1"/>
    <col min="11781" max="11781" width="38.28515625" customWidth="1"/>
    <col min="11782" max="11782" width="16.7109375" customWidth="1"/>
    <col min="12033" max="12033" width="6.42578125" customWidth="1"/>
    <col min="12034" max="12034" width="8.85546875" customWidth="1"/>
    <col min="12036" max="12036" width="8.28515625" customWidth="1"/>
    <col min="12037" max="12037" width="38.28515625" customWidth="1"/>
    <col min="12038" max="12038" width="16.7109375" customWidth="1"/>
    <col min="12289" max="12289" width="6.42578125" customWidth="1"/>
    <col min="12290" max="12290" width="8.85546875" customWidth="1"/>
    <col min="12292" max="12292" width="8.28515625" customWidth="1"/>
    <col min="12293" max="12293" width="38.28515625" customWidth="1"/>
    <col min="12294" max="12294" width="16.7109375" customWidth="1"/>
    <col min="12545" max="12545" width="6.42578125" customWidth="1"/>
    <col min="12546" max="12546" width="8.85546875" customWidth="1"/>
    <col min="12548" max="12548" width="8.28515625" customWidth="1"/>
    <col min="12549" max="12549" width="38.28515625" customWidth="1"/>
    <col min="12550" max="12550" width="16.7109375" customWidth="1"/>
    <col min="12801" max="12801" width="6.42578125" customWidth="1"/>
    <col min="12802" max="12802" width="8.85546875" customWidth="1"/>
    <col min="12804" max="12804" width="8.28515625" customWidth="1"/>
    <col min="12805" max="12805" width="38.28515625" customWidth="1"/>
    <col min="12806" max="12806" width="16.7109375" customWidth="1"/>
    <col min="13057" max="13057" width="6.42578125" customWidth="1"/>
    <col min="13058" max="13058" width="8.85546875" customWidth="1"/>
    <col min="13060" max="13060" width="8.28515625" customWidth="1"/>
    <col min="13061" max="13061" width="38.28515625" customWidth="1"/>
    <col min="13062" max="13062" width="16.7109375" customWidth="1"/>
    <col min="13313" max="13313" width="6.42578125" customWidth="1"/>
    <col min="13314" max="13314" width="8.85546875" customWidth="1"/>
    <col min="13316" max="13316" width="8.28515625" customWidth="1"/>
    <col min="13317" max="13317" width="38.28515625" customWidth="1"/>
    <col min="13318" max="13318" width="16.7109375" customWidth="1"/>
    <col min="13569" max="13569" width="6.42578125" customWidth="1"/>
    <col min="13570" max="13570" width="8.85546875" customWidth="1"/>
    <col min="13572" max="13572" width="8.28515625" customWidth="1"/>
    <col min="13573" max="13573" width="38.28515625" customWidth="1"/>
    <col min="13574" max="13574" width="16.7109375" customWidth="1"/>
    <col min="13825" max="13825" width="6.42578125" customWidth="1"/>
    <col min="13826" max="13826" width="8.85546875" customWidth="1"/>
    <col min="13828" max="13828" width="8.28515625" customWidth="1"/>
    <col min="13829" max="13829" width="38.28515625" customWidth="1"/>
    <col min="13830" max="13830" width="16.7109375" customWidth="1"/>
    <col min="14081" max="14081" width="6.42578125" customWidth="1"/>
    <col min="14082" max="14082" width="8.85546875" customWidth="1"/>
    <col min="14084" max="14084" width="8.28515625" customWidth="1"/>
    <col min="14085" max="14085" width="38.28515625" customWidth="1"/>
    <col min="14086" max="14086" width="16.7109375" customWidth="1"/>
    <col min="14337" max="14337" width="6.42578125" customWidth="1"/>
    <col min="14338" max="14338" width="8.85546875" customWidth="1"/>
    <col min="14340" max="14340" width="8.28515625" customWidth="1"/>
    <col min="14341" max="14341" width="38.28515625" customWidth="1"/>
    <col min="14342" max="14342" width="16.7109375" customWidth="1"/>
    <col min="14593" max="14593" width="6.42578125" customWidth="1"/>
    <col min="14594" max="14594" width="8.85546875" customWidth="1"/>
    <col min="14596" max="14596" width="8.28515625" customWidth="1"/>
    <col min="14597" max="14597" width="38.28515625" customWidth="1"/>
    <col min="14598" max="14598" width="16.7109375" customWidth="1"/>
    <col min="14849" max="14849" width="6.42578125" customWidth="1"/>
    <col min="14850" max="14850" width="8.85546875" customWidth="1"/>
    <col min="14852" max="14852" width="8.28515625" customWidth="1"/>
    <col min="14853" max="14853" width="38.28515625" customWidth="1"/>
    <col min="14854" max="14854" width="16.7109375" customWidth="1"/>
    <col min="15105" max="15105" width="6.42578125" customWidth="1"/>
    <col min="15106" max="15106" width="8.85546875" customWidth="1"/>
    <col min="15108" max="15108" width="8.28515625" customWidth="1"/>
    <col min="15109" max="15109" width="38.28515625" customWidth="1"/>
    <col min="15110" max="15110" width="16.7109375" customWidth="1"/>
    <col min="15361" max="15361" width="6.42578125" customWidth="1"/>
    <col min="15362" max="15362" width="8.85546875" customWidth="1"/>
    <col min="15364" max="15364" width="8.28515625" customWidth="1"/>
    <col min="15365" max="15365" width="38.28515625" customWidth="1"/>
    <col min="15366" max="15366" width="16.7109375" customWidth="1"/>
    <col min="15617" max="15617" width="6.42578125" customWidth="1"/>
    <col min="15618" max="15618" width="8.85546875" customWidth="1"/>
    <col min="15620" max="15620" width="8.28515625" customWidth="1"/>
    <col min="15621" max="15621" width="38.28515625" customWidth="1"/>
    <col min="15622" max="15622" width="16.7109375" customWidth="1"/>
    <col min="15873" max="15873" width="6.42578125" customWidth="1"/>
    <col min="15874" max="15874" width="8.85546875" customWidth="1"/>
    <col min="15876" max="15876" width="8.28515625" customWidth="1"/>
    <col min="15877" max="15877" width="38.28515625" customWidth="1"/>
    <col min="15878" max="15878" width="16.7109375" customWidth="1"/>
    <col min="16129" max="16129" width="6.42578125" customWidth="1"/>
    <col min="16130" max="16130" width="8.85546875" customWidth="1"/>
    <col min="16132" max="16132" width="8.28515625" customWidth="1"/>
    <col min="16133" max="16133" width="38.28515625" customWidth="1"/>
    <col min="16134" max="16134" width="16.7109375" customWidth="1"/>
  </cols>
  <sheetData>
    <row r="1" spans="1:6">
      <c r="A1" s="132"/>
      <c r="B1" s="132"/>
      <c r="C1" s="132"/>
      <c r="D1" s="132"/>
      <c r="E1" s="159" t="s">
        <v>150</v>
      </c>
      <c r="F1" s="1" t="s">
        <v>0</v>
      </c>
    </row>
    <row r="2" spans="1:6" ht="18">
      <c r="A2" s="160"/>
      <c r="B2" s="132"/>
      <c r="C2" s="160"/>
      <c r="D2" s="160"/>
      <c r="E2" s="5" t="s">
        <v>112</v>
      </c>
      <c r="F2" s="132"/>
    </row>
    <row r="3" spans="1:6" ht="18">
      <c r="A3" s="160"/>
      <c r="B3" s="160"/>
      <c r="C3" s="160"/>
      <c r="D3" s="160"/>
      <c r="E3" s="5" t="s">
        <v>2</v>
      </c>
      <c r="F3" s="132"/>
    </row>
    <row r="4" spans="1:6" ht="18">
      <c r="A4" s="160"/>
      <c r="B4" s="160"/>
      <c r="C4" s="160"/>
      <c r="D4" s="160"/>
      <c r="E4" s="5" t="s">
        <v>113</v>
      </c>
      <c r="F4" s="132"/>
    </row>
    <row r="5" spans="1:6" ht="18">
      <c r="A5" s="160"/>
      <c r="B5" s="160"/>
      <c r="C5" s="160"/>
      <c r="D5" s="160"/>
      <c r="E5" s="5" t="s">
        <v>114</v>
      </c>
      <c r="F5" s="132"/>
    </row>
    <row r="6" spans="1:6" ht="18">
      <c r="A6" s="160"/>
      <c r="B6" s="160"/>
      <c r="C6" s="160"/>
      <c r="D6" s="160"/>
      <c r="E6" s="109" t="s">
        <v>0</v>
      </c>
      <c r="F6" s="132"/>
    </row>
    <row r="7" spans="1:6" ht="18">
      <c r="A7" s="160"/>
      <c r="B7" s="160"/>
      <c r="C7" s="160"/>
      <c r="D7" s="160"/>
      <c r="E7" s="110" t="s">
        <v>0</v>
      </c>
      <c r="F7" s="132"/>
    </row>
    <row r="8" spans="1:6" ht="18">
      <c r="A8" s="160"/>
      <c r="B8" s="160"/>
      <c r="C8" s="160"/>
      <c r="D8" s="160"/>
      <c r="E8" s="160"/>
      <c r="F8" s="132"/>
    </row>
    <row r="9" spans="1:6" ht="18" customHeight="1">
      <c r="A9" s="390" t="s">
        <v>151</v>
      </c>
      <c r="B9" s="390"/>
      <c r="C9" s="390"/>
      <c r="D9" s="390"/>
      <c r="E9" s="390"/>
      <c r="F9" s="132"/>
    </row>
    <row r="10" spans="1:6" ht="38.25" customHeight="1">
      <c r="A10" s="390"/>
      <c r="B10" s="390"/>
      <c r="C10" s="390"/>
      <c r="D10" s="390"/>
      <c r="E10" s="390"/>
      <c r="F10" s="132"/>
    </row>
    <row r="11" spans="1:6">
      <c r="A11" s="132"/>
      <c r="B11" s="132"/>
      <c r="C11" s="132"/>
      <c r="D11" s="132"/>
      <c r="E11" s="132"/>
      <c r="F11" s="133" t="s">
        <v>62</v>
      </c>
    </row>
    <row r="12" spans="1:6">
      <c r="A12" s="161" t="s">
        <v>4</v>
      </c>
      <c r="B12" s="161" t="s">
        <v>5</v>
      </c>
      <c r="C12" s="161" t="s">
        <v>101</v>
      </c>
      <c r="D12" s="161" t="s">
        <v>7</v>
      </c>
      <c r="E12" s="134" t="s">
        <v>117</v>
      </c>
      <c r="F12" s="135" t="s">
        <v>118</v>
      </c>
    </row>
    <row r="13" spans="1:6">
      <c r="A13" s="162">
        <v>1</v>
      </c>
      <c r="B13" s="162">
        <v>2</v>
      </c>
      <c r="C13" s="162">
        <v>3</v>
      </c>
      <c r="D13" s="162">
        <v>4</v>
      </c>
      <c r="E13" s="162">
        <v>5</v>
      </c>
      <c r="F13" s="162">
        <v>6</v>
      </c>
    </row>
    <row r="14" spans="1:6" ht="26.25" customHeight="1">
      <c r="A14" s="391" t="s">
        <v>119</v>
      </c>
      <c r="B14" s="385"/>
      <c r="C14" s="385"/>
      <c r="D14" s="385"/>
      <c r="E14" s="385"/>
      <c r="F14" s="386"/>
    </row>
    <row r="15" spans="1:6" ht="44.25" customHeight="1">
      <c r="A15" s="163" t="s">
        <v>67</v>
      </c>
      <c r="B15" s="163">
        <v>900</v>
      </c>
      <c r="C15" s="163">
        <v>90001</v>
      </c>
      <c r="D15" s="163">
        <v>2650</v>
      </c>
      <c r="E15" s="164" t="s">
        <v>152</v>
      </c>
      <c r="F15" s="472">
        <v>75000</v>
      </c>
    </row>
    <row r="16" spans="1:6" ht="22.5" customHeight="1">
      <c r="A16" s="381" t="s">
        <v>135</v>
      </c>
      <c r="B16" s="382"/>
      <c r="C16" s="382"/>
      <c r="D16" s="382"/>
      <c r="E16" s="383"/>
      <c r="F16" s="473">
        <f>SUM(F15)</f>
        <v>75000</v>
      </c>
    </row>
    <row r="17" spans="1:6" ht="23.25" customHeight="1">
      <c r="A17" s="384" t="s">
        <v>137</v>
      </c>
      <c r="B17" s="385"/>
      <c r="C17" s="385"/>
      <c r="D17" s="385"/>
      <c r="E17" s="385"/>
      <c r="F17" s="386"/>
    </row>
    <row r="18" spans="1:6" ht="45.75" customHeight="1">
      <c r="A18" s="166" t="s">
        <v>67</v>
      </c>
      <c r="B18" s="166">
        <v>900</v>
      </c>
      <c r="C18" s="166">
        <v>90001</v>
      </c>
      <c r="D18" s="166">
        <v>2630</v>
      </c>
      <c r="E18" s="164" t="s">
        <v>250</v>
      </c>
      <c r="F18" s="474">
        <v>25000</v>
      </c>
    </row>
    <row r="19" spans="1:6" ht="13.5" thickBot="1">
      <c r="A19" s="387" t="s">
        <v>135</v>
      </c>
      <c r="B19" s="388"/>
      <c r="C19" s="388"/>
      <c r="D19" s="388"/>
      <c r="E19" s="389"/>
      <c r="F19" s="473">
        <f>SUM(F18)</f>
        <v>25000</v>
      </c>
    </row>
    <row r="20" spans="1:6" ht="13.5" thickBot="1">
      <c r="A20" s="374" t="s">
        <v>142</v>
      </c>
      <c r="B20" s="375"/>
      <c r="C20" s="375"/>
      <c r="D20" s="375"/>
      <c r="E20" s="376"/>
      <c r="F20" s="475">
        <f>+F16+F19</f>
        <v>100000</v>
      </c>
    </row>
  </sheetData>
  <mergeCells count="6">
    <mergeCell ref="A20:E20"/>
    <mergeCell ref="A9:E10"/>
    <mergeCell ref="A14:F14"/>
    <mergeCell ref="A16:E16"/>
    <mergeCell ref="A17:F17"/>
    <mergeCell ref="A19:E19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:J5"/>
    </sheetView>
  </sheetViews>
  <sheetFormatPr defaultRowHeight="12.75"/>
  <cols>
    <col min="1" max="1" width="4.7109375" style="272" customWidth="1"/>
    <col min="2" max="2" width="38.28515625" style="272" customWidth="1"/>
    <col min="3" max="3" width="7.7109375" style="272" customWidth="1"/>
    <col min="4" max="4" width="9.28515625" style="272" customWidth="1"/>
    <col min="5" max="5" width="10.28515625" style="272" customWidth="1"/>
    <col min="6" max="6" width="12.85546875" style="272" customWidth="1"/>
    <col min="7" max="7" width="10.85546875" style="272" customWidth="1"/>
    <col min="8" max="8" width="10.7109375" style="272" customWidth="1"/>
    <col min="9" max="9" width="11.7109375" style="272" customWidth="1"/>
    <col min="10" max="10" width="13.5703125" style="272" customWidth="1"/>
    <col min="11" max="11" width="9" style="272" customWidth="1"/>
    <col min="12" max="12" width="13.42578125" style="272" customWidth="1"/>
    <col min="13" max="13" width="10.5703125" style="272" customWidth="1"/>
    <col min="14" max="14" width="9.140625" style="272"/>
    <col min="15" max="15" width="30" style="272" customWidth="1"/>
    <col min="16" max="16" width="13.85546875" style="272" customWidth="1"/>
    <col min="17" max="17" width="9.140625" style="272"/>
    <col min="18" max="18" width="12.5703125" style="272" customWidth="1"/>
    <col min="19" max="19" width="15.28515625" style="272" customWidth="1"/>
    <col min="20" max="20" width="9.140625" style="272"/>
    <col min="21" max="21" width="11.85546875" style="272" customWidth="1"/>
    <col min="22" max="22" width="14.140625" style="272" customWidth="1"/>
    <col min="23" max="256" width="9.140625" style="272"/>
    <col min="257" max="257" width="4.7109375" style="272" customWidth="1"/>
    <col min="258" max="258" width="38.28515625" style="272" customWidth="1"/>
    <col min="259" max="259" width="7.7109375" style="272" customWidth="1"/>
    <col min="260" max="260" width="9.28515625" style="272" customWidth="1"/>
    <col min="261" max="261" width="10.28515625" style="272" customWidth="1"/>
    <col min="262" max="262" width="12.85546875" style="272" customWidth="1"/>
    <col min="263" max="263" width="10.85546875" style="272" customWidth="1"/>
    <col min="264" max="264" width="10.7109375" style="272" customWidth="1"/>
    <col min="265" max="265" width="11.7109375" style="272" customWidth="1"/>
    <col min="266" max="266" width="13.5703125" style="272" customWidth="1"/>
    <col min="267" max="267" width="9" style="272" customWidth="1"/>
    <col min="268" max="268" width="13.42578125" style="272" customWidth="1"/>
    <col min="269" max="269" width="10.5703125" style="272" customWidth="1"/>
    <col min="270" max="270" width="9.140625" style="272"/>
    <col min="271" max="271" width="30" style="272" customWidth="1"/>
    <col min="272" max="272" width="13.85546875" style="272" customWidth="1"/>
    <col min="273" max="273" width="9.140625" style="272"/>
    <col min="274" max="274" width="12.5703125" style="272" customWidth="1"/>
    <col min="275" max="275" width="15.28515625" style="272" customWidth="1"/>
    <col min="276" max="276" width="9.140625" style="272"/>
    <col min="277" max="277" width="11.85546875" style="272" customWidth="1"/>
    <col min="278" max="278" width="14.140625" style="272" customWidth="1"/>
    <col min="279" max="512" width="9.140625" style="272"/>
    <col min="513" max="513" width="4.7109375" style="272" customWidth="1"/>
    <col min="514" max="514" width="38.28515625" style="272" customWidth="1"/>
    <col min="515" max="515" width="7.7109375" style="272" customWidth="1"/>
    <col min="516" max="516" width="9.28515625" style="272" customWidth="1"/>
    <col min="517" max="517" width="10.28515625" style="272" customWidth="1"/>
    <col min="518" max="518" width="12.85546875" style="272" customWidth="1"/>
    <col min="519" max="519" width="10.85546875" style="272" customWidth="1"/>
    <col min="520" max="520" width="10.7109375" style="272" customWidth="1"/>
    <col min="521" max="521" width="11.7109375" style="272" customWidth="1"/>
    <col min="522" max="522" width="13.5703125" style="272" customWidth="1"/>
    <col min="523" max="523" width="9" style="272" customWidth="1"/>
    <col min="524" max="524" width="13.42578125" style="272" customWidth="1"/>
    <col min="525" max="525" width="10.5703125" style="272" customWidth="1"/>
    <col min="526" max="526" width="9.140625" style="272"/>
    <col min="527" max="527" width="30" style="272" customWidth="1"/>
    <col min="528" max="528" width="13.85546875" style="272" customWidth="1"/>
    <col min="529" max="529" width="9.140625" style="272"/>
    <col min="530" max="530" width="12.5703125" style="272" customWidth="1"/>
    <col min="531" max="531" width="15.28515625" style="272" customWidth="1"/>
    <col min="532" max="532" width="9.140625" style="272"/>
    <col min="533" max="533" width="11.85546875" style="272" customWidth="1"/>
    <col min="534" max="534" width="14.140625" style="272" customWidth="1"/>
    <col min="535" max="768" width="9.140625" style="272"/>
    <col min="769" max="769" width="4.7109375" style="272" customWidth="1"/>
    <col min="770" max="770" width="38.28515625" style="272" customWidth="1"/>
    <col min="771" max="771" width="7.7109375" style="272" customWidth="1"/>
    <col min="772" max="772" width="9.28515625" style="272" customWidth="1"/>
    <col min="773" max="773" width="10.28515625" style="272" customWidth="1"/>
    <col min="774" max="774" width="12.85546875" style="272" customWidth="1"/>
    <col min="775" max="775" width="10.85546875" style="272" customWidth="1"/>
    <col min="776" max="776" width="10.7109375" style="272" customWidth="1"/>
    <col min="777" max="777" width="11.7109375" style="272" customWidth="1"/>
    <col min="778" max="778" width="13.5703125" style="272" customWidth="1"/>
    <col min="779" max="779" width="9" style="272" customWidth="1"/>
    <col min="780" max="780" width="13.42578125" style="272" customWidth="1"/>
    <col min="781" max="781" width="10.5703125" style="272" customWidth="1"/>
    <col min="782" max="782" width="9.140625" style="272"/>
    <col min="783" max="783" width="30" style="272" customWidth="1"/>
    <col min="784" max="784" width="13.85546875" style="272" customWidth="1"/>
    <col min="785" max="785" width="9.140625" style="272"/>
    <col min="786" max="786" width="12.5703125" style="272" customWidth="1"/>
    <col min="787" max="787" width="15.28515625" style="272" customWidth="1"/>
    <col min="788" max="788" width="9.140625" style="272"/>
    <col min="789" max="789" width="11.85546875" style="272" customWidth="1"/>
    <col min="790" max="790" width="14.140625" style="272" customWidth="1"/>
    <col min="791" max="1024" width="9.140625" style="272"/>
    <col min="1025" max="1025" width="4.7109375" style="272" customWidth="1"/>
    <col min="1026" max="1026" width="38.28515625" style="272" customWidth="1"/>
    <col min="1027" max="1027" width="7.7109375" style="272" customWidth="1"/>
    <col min="1028" max="1028" width="9.28515625" style="272" customWidth="1"/>
    <col min="1029" max="1029" width="10.28515625" style="272" customWidth="1"/>
    <col min="1030" max="1030" width="12.85546875" style="272" customWidth="1"/>
    <col min="1031" max="1031" width="10.85546875" style="272" customWidth="1"/>
    <col min="1032" max="1032" width="10.7109375" style="272" customWidth="1"/>
    <col min="1033" max="1033" width="11.7109375" style="272" customWidth="1"/>
    <col min="1034" max="1034" width="13.5703125" style="272" customWidth="1"/>
    <col min="1035" max="1035" width="9" style="272" customWidth="1"/>
    <col min="1036" max="1036" width="13.42578125" style="272" customWidth="1"/>
    <col min="1037" max="1037" width="10.5703125" style="272" customWidth="1"/>
    <col min="1038" max="1038" width="9.140625" style="272"/>
    <col min="1039" max="1039" width="30" style="272" customWidth="1"/>
    <col min="1040" max="1040" width="13.85546875" style="272" customWidth="1"/>
    <col min="1041" max="1041" width="9.140625" style="272"/>
    <col min="1042" max="1042" width="12.5703125" style="272" customWidth="1"/>
    <col min="1043" max="1043" width="15.28515625" style="272" customWidth="1"/>
    <col min="1044" max="1044" width="9.140625" style="272"/>
    <col min="1045" max="1045" width="11.85546875" style="272" customWidth="1"/>
    <col min="1046" max="1046" width="14.140625" style="272" customWidth="1"/>
    <col min="1047" max="1280" width="9.140625" style="272"/>
    <col min="1281" max="1281" width="4.7109375" style="272" customWidth="1"/>
    <col min="1282" max="1282" width="38.28515625" style="272" customWidth="1"/>
    <col min="1283" max="1283" width="7.7109375" style="272" customWidth="1"/>
    <col min="1284" max="1284" width="9.28515625" style="272" customWidth="1"/>
    <col min="1285" max="1285" width="10.28515625" style="272" customWidth="1"/>
    <col min="1286" max="1286" width="12.85546875" style="272" customWidth="1"/>
    <col min="1287" max="1287" width="10.85546875" style="272" customWidth="1"/>
    <col min="1288" max="1288" width="10.7109375" style="272" customWidth="1"/>
    <col min="1289" max="1289" width="11.7109375" style="272" customWidth="1"/>
    <col min="1290" max="1290" width="13.5703125" style="272" customWidth="1"/>
    <col min="1291" max="1291" width="9" style="272" customWidth="1"/>
    <col min="1292" max="1292" width="13.42578125" style="272" customWidth="1"/>
    <col min="1293" max="1293" width="10.5703125" style="272" customWidth="1"/>
    <col min="1294" max="1294" width="9.140625" style="272"/>
    <col min="1295" max="1295" width="30" style="272" customWidth="1"/>
    <col min="1296" max="1296" width="13.85546875" style="272" customWidth="1"/>
    <col min="1297" max="1297" width="9.140625" style="272"/>
    <col min="1298" max="1298" width="12.5703125" style="272" customWidth="1"/>
    <col min="1299" max="1299" width="15.28515625" style="272" customWidth="1"/>
    <col min="1300" max="1300" width="9.140625" style="272"/>
    <col min="1301" max="1301" width="11.85546875" style="272" customWidth="1"/>
    <col min="1302" max="1302" width="14.140625" style="272" customWidth="1"/>
    <col min="1303" max="1536" width="9.140625" style="272"/>
    <col min="1537" max="1537" width="4.7109375" style="272" customWidth="1"/>
    <col min="1538" max="1538" width="38.28515625" style="272" customWidth="1"/>
    <col min="1539" max="1539" width="7.7109375" style="272" customWidth="1"/>
    <col min="1540" max="1540" width="9.28515625" style="272" customWidth="1"/>
    <col min="1541" max="1541" width="10.28515625" style="272" customWidth="1"/>
    <col min="1542" max="1542" width="12.85546875" style="272" customWidth="1"/>
    <col min="1543" max="1543" width="10.85546875" style="272" customWidth="1"/>
    <col min="1544" max="1544" width="10.7109375" style="272" customWidth="1"/>
    <col min="1545" max="1545" width="11.7109375" style="272" customWidth="1"/>
    <col min="1546" max="1546" width="13.5703125" style="272" customWidth="1"/>
    <col min="1547" max="1547" width="9" style="272" customWidth="1"/>
    <col min="1548" max="1548" width="13.42578125" style="272" customWidth="1"/>
    <col min="1549" max="1549" width="10.5703125" style="272" customWidth="1"/>
    <col min="1550" max="1550" width="9.140625" style="272"/>
    <col min="1551" max="1551" width="30" style="272" customWidth="1"/>
    <col min="1552" max="1552" width="13.85546875" style="272" customWidth="1"/>
    <col min="1553" max="1553" width="9.140625" style="272"/>
    <col min="1554" max="1554" width="12.5703125" style="272" customWidth="1"/>
    <col min="1555" max="1555" width="15.28515625" style="272" customWidth="1"/>
    <col min="1556" max="1556" width="9.140625" style="272"/>
    <col min="1557" max="1557" width="11.85546875" style="272" customWidth="1"/>
    <col min="1558" max="1558" width="14.140625" style="272" customWidth="1"/>
    <col min="1559" max="1792" width="9.140625" style="272"/>
    <col min="1793" max="1793" width="4.7109375" style="272" customWidth="1"/>
    <col min="1794" max="1794" width="38.28515625" style="272" customWidth="1"/>
    <col min="1795" max="1795" width="7.7109375" style="272" customWidth="1"/>
    <col min="1796" max="1796" width="9.28515625" style="272" customWidth="1"/>
    <col min="1797" max="1797" width="10.28515625" style="272" customWidth="1"/>
    <col min="1798" max="1798" width="12.85546875" style="272" customWidth="1"/>
    <col min="1799" max="1799" width="10.85546875" style="272" customWidth="1"/>
    <col min="1800" max="1800" width="10.7109375" style="272" customWidth="1"/>
    <col min="1801" max="1801" width="11.7109375" style="272" customWidth="1"/>
    <col min="1802" max="1802" width="13.5703125" style="272" customWidth="1"/>
    <col min="1803" max="1803" width="9" style="272" customWidth="1"/>
    <col min="1804" max="1804" width="13.42578125" style="272" customWidth="1"/>
    <col min="1805" max="1805" width="10.5703125" style="272" customWidth="1"/>
    <col min="1806" max="1806" width="9.140625" style="272"/>
    <col min="1807" max="1807" width="30" style="272" customWidth="1"/>
    <col min="1808" max="1808" width="13.85546875" style="272" customWidth="1"/>
    <col min="1809" max="1809" width="9.140625" style="272"/>
    <col min="1810" max="1810" width="12.5703125" style="272" customWidth="1"/>
    <col min="1811" max="1811" width="15.28515625" style="272" customWidth="1"/>
    <col min="1812" max="1812" width="9.140625" style="272"/>
    <col min="1813" max="1813" width="11.85546875" style="272" customWidth="1"/>
    <col min="1814" max="1814" width="14.140625" style="272" customWidth="1"/>
    <col min="1815" max="2048" width="9.140625" style="272"/>
    <col min="2049" max="2049" width="4.7109375" style="272" customWidth="1"/>
    <col min="2050" max="2050" width="38.28515625" style="272" customWidth="1"/>
    <col min="2051" max="2051" width="7.7109375" style="272" customWidth="1"/>
    <col min="2052" max="2052" width="9.28515625" style="272" customWidth="1"/>
    <col min="2053" max="2053" width="10.28515625" style="272" customWidth="1"/>
    <col min="2054" max="2054" width="12.85546875" style="272" customWidth="1"/>
    <col min="2055" max="2055" width="10.85546875" style="272" customWidth="1"/>
    <col min="2056" max="2056" width="10.7109375" style="272" customWidth="1"/>
    <col min="2057" max="2057" width="11.7109375" style="272" customWidth="1"/>
    <col min="2058" max="2058" width="13.5703125" style="272" customWidth="1"/>
    <col min="2059" max="2059" width="9" style="272" customWidth="1"/>
    <col min="2060" max="2060" width="13.42578125" style="272" customWidth="1"/>
    <col min="2061" max="2061" width="10.5703125" style="272" customWidth="1"/>
    <col min="2062" max="2062" width="9.140625" style="272"/>
    <col min="2063" max="2063" width="30" style="272" customWidth="1"/>
    <col min="2064" max="2064" width="13.85546875" style="272" customWidth="1"/>
    <col min="2065" max="2065" width="9.140625" style="272"/>
    <col min="2066" max="2066" width="12.5703125" style="272" customWidth="1"/>
    <col min="2067" max="2067" width="15.28515625" style="272" customWidth="1"/>
    <col min="2068" max="2068" width="9.140625" style="272"/>
    <col min="2069" max="2069" width="11.85546875" style="272" customWidth="1"/>
    <col min="2070" max="2070" width="14.140625" style="272" customWidth="1"/>
    <col min="2071" max="2304" width="9.140625" style="272"/>
    <col min="2305" max="2305" width="4.7109375" style="272" customWidth="1"/>
    <col min="2306" max="2306" width="38.28515625" style="272" customWidth="1"/>
    <col min="2307" max="2307" width="7.7109375" style="272" customWidth="1"/>
    <col min="2308" max="2308" width="9.28515625" style="272" customWidth="1"/>
    <col min="2309" max="2309" width="10.28515625" style="272" customWidth="1"/>
    <col min="2310" max="2310" width="12.85546875" style="272" customWidth="1"/>
    <col min="2311" max="2311" width="10.85546875" style="272" customWidth="1"/>
    <col min="2312" max="2312" width="10.7109375" style="272" customWidth="1"/>
    <col min="2313" max="2313" width="11.7109375" style="272" customWidth="1"/>
    <col min="2314" max="2314" width="13.5703125" style="272" customWidth="1"/>
    <col min="2315" max="2315" width="9" style="272" customWidth="1"/>
    <col min="2316" max="2316" width="13.42578125" style="272" customWidth="1"/>
    <col min="2317" max="2317" width="10.5703125" style="272" customWidth="1"/>
    <col min="2318" max="2318" width="9.140625" style="272"/>
    <col min="2319" max="2319" width="30" style="272" customWidth="1"/>
    <col min="2320" max="2320" width="13.85546875" style="272" customWidth="1"/>
    <col min="2321" max="2321" width="9.140625" style="272"/>
    <col min="2322" max="2322" width="12.5703125" style="272" customWidth="1"/>
    <col min="2323" max="2323" width="15.28515625" style="272" customWidth="1"/>
    <col min="2324" max="2324" width="9.140625" style="272"/>
    <col min="2325" max="2325" width="11.85546875" style="272" customWidth="1"/>
    <col min="2326" max="2326" width="14.140625" style="272" customWidth="1"/>
    <col min="2327" max="2560" width="9.140625" style="272"/>
    <col min="2561" max="2561" width="4.7109375" style="272" customWidth="1"/>
    <col min="2562" max="2562" width="38.28515625" style="272" customWidth="1"/>
    <col min="2563" max="2563" width="7.7109375" style="272" customWidth="1"/>
    <col min="2564" max="2564" width="9.28515625" style="272" customWidth="1"/>
    <col min="2565" max="2565" width="10.28515625" style="272" customWidth="1"/>
    <col min="2566" max="2566" width="12.85546875" style="272" customWidth="1"/>
    <col min="2567" max="2567" width="10.85546875" style="272" customWidth="1"/>
    <col min="2568" max="2568" width="10.7109375" style="272" customWidth="1"/>
    <col min="2569" max="2569" width="11.7109375" style="272" customWidth="1"/>
    <col min="2570" max="2570" width="13.5703125" style="272" customWidth="1"/>
    <col min="2571" max="2571" width="9" style="272" customWidth="1"/>
    <col min="2572" max="2572" width="13.42578125" style="272" customWidth="1"/>
    <col min="2573" max="2573" width="10.5703125" style="272" customWidth="1"/>
    <col min="2574" max="2574" width="9.140625" style="272"/>
    <col min="2575" max="2575" width="30" style="272" customWidth="1"/>
    <col min="2576" max="2576" width="13.85546875" style="272" customWidth="1"/>
    <col min="2577" max="2577" width="9.140625" style="272"/>
    <col min="2578" max="2578" width="12.5703125" style="272" customWidth="1"/>
    <col min="2579" max="2579" width="15.28515625" style="272" customWidth="1"/>
    <col min="2580" max="2580" width="9.140625" style="272"/>
    <col min="2581" max="2581" width="11.85546875" style="272" customWidth="1"/>
    <col min="2582" max="2582" width="14.140625" style="272" customWidth="1"/>
    <col min="2583" max="2816" width="9.140625" style="272"/>
    <col min="2817" max="2817" width="4.7109375" style="272" customWidth="1"/>
    <col min="2818" max="2818" width="38.28515625" style="272" customWidth="1"/>
    <col min="2819" max="2819" width="7.7109375" style="272" customWidth="1"/>
    <col min="2820" max="2820" width="9.28515625" style="272" customWidth="1"/>
    <col min="2821" max="2821" width="10.28515625" style="272" customWidth="1"/>
    <col min="2822" max="2822" width="12.85546875" style="272" customWidth="1"/>
    <col min="2823" max="2823" width="10.85546875" style="272" customWidth="1"/>
    <col min="2824" max="2824" width="10.7109375" style="272" customWidth="1"/>
    <col min="2825" max="2825" width="11.7109375" style="272" customWidth="1"/>
    <col min="2826" max="2826" width="13.5703125" style="272" customWidth="1"/>
    <col min="2827" max="2827" width="9" style="272" customWidth="1"/>
    <col min="2828" max="2828" width="13.42578125" style="272" customWidth="1"/>
    <col min="2829" max="2829" width="10.5703125" style="272" customWidth="1"/>
    <col min="2830" max="2830" width="9.140625" style="272"/>
    <col min="2831" max="2831" width="30" style="272" customWidth="1"/>
    <col min="2832" max="2832" width="13.85546875" style="272" customWidth="1"/>
    <col min="2833" max="2833" width="9.140625" style="272"/>
    <col min="2834" max="2834" width="12.5703125" style="272" customWidth="1"/>
    <col min="2835" max="2835" width="15.28515625" style="272" customWidth="1"/>
    <col min="2836" max="2836" width="9.140625" style="272"/>
    <col min="2837" max="2837" width="11.85546875" style="272" customWidth="1"/>
    <col min="2838" max="2838" width="14.140625" style="272" customWidth="1"/>
    <col min="2839" max="3072" width="9.140625" style="272"/>
    <col min="3073" max="3073" width="4.7109375" style="272" customWidth="1"/>
    <col min="3074" max="3074" width="38.28515625" style="272" customWidth="1"/>
    <col min="3075" max="3075" width="7.7109375" style="272" customWidth="1"/>
    <col min="3076" max="3076" width="9.28515625" style="272" customWidth="1"/>
    <col min="3077" max="3077" width="10.28515625" style="272" customWidth="1"/>
    <col min="3078" max="3078" width="12.85546875" style="272" customWidth="1"/>
    <col min="3079" max="3079" width="10.85546875" style="272" customWidth="1"/>
    <col min="3080" max="3080" width="10.7109375" style="272" customWidth="1"/>
    <col min="3081" max="3081" width="11.7109375" style="272" customWidth="1"/>
    <col min="3082" max="3082" width="13.5703125" style="272" customWidth="1"/>
    <col min="3083" max="3083" width="9" style="272" customWidth="1"/>
    <col min="3084" max="3084" width="13.42578125" style="272" customWidth="1"/>
    <col min="3085" max="3085" width="10.5703125" style="272" customWidth="1"/>
    <col min="3086" max="3086" width="9.140625" style="272"/>
    <col min="3087" max="3087" width="30" style="272" customWidth="1"/>
    <col min="3088" max="3088" width="13.85546875" style="272" customWidth="1"/>
    <col min="3089" max="3089" width="9.140625" style="272"/>
    <col min="3090" max="3090" width="12.5703125" style="272" customWidth="1"/>
    <col min="3091" max="3091" width="15.28515625" style="272" customWidth="1"/>
    <col min="3092" max="3092" width="9.140625" style="272"/>
    <col min="3093" max="3093" width="11.85546875" style="272" customWidth="1"/>
    <col min="3094" max="3094" width="14.140625" style="272" customWidth="1"/>
    <col min="3095" max="3328" width="9.140625" style="272"/>
    <col min="3329" max="3329" width="4.7109375" style="272" customWidth="1"/>
    <col min="3330" max="3330" width="38.28515625" style="272" customWidth="1"/>
    <col min="3331" max="3331" width="7.7109375" style="272" customWidth="1"/>
    <col min="3332" max="3332" width="9.28515625" style="272" customWidth="1"/>
    <col min="3333" max="3333" width="10.28515625" style="272" customWidth="1"/>
    <col min="3334" max="3334" width="12.85546875" style="272" customWidth="1"/>
    <col min="3335" max="3335" width="10.85546875" style="272" customWidth="1"/>
    <col min="3336" max="3336" width="10.7109375" style="272" customWidth="1"/>
    <col min="3337" max="3337" width="11.7109375" style="272" customWidth="1"/>
    <col min="3338" max="3338" width="13.5703125" style="272" customWidth="1"/>
    <col min="3339" max="3339" width="9" style="272" customWidth="1"/>
    <col min="3340" max="3340" width="13.42578125" style="272" customWidth="1"/>
    <col min="3341" max="3341" width="10.5703125" style="272" customWidth="1"/>
    <col min="3342" max="3342" width="9.140625" style="272"/>
    <col min="3343" max="3343" width="30" style="272" customWidth="1"/>
    <col min="3344" max="3344" width="13.85546875" style="272" customWidth="1"/>
    <col min="3345" max="3345" width="9.140625" style="272"/>
    <col min="3346" max="3346" width="12.5703125" style="272" customWidth="1"/>
    <col min="3347" max="3347" width="15.28515625" style="272" customWidth="1"/>
    <col min="3348" max="3348" width="9.140625" style="272"/>
    <col min="3349" max="3349" width="11.85546875" style="272" customWidth="1"/>
    <col min="3350" max="3350" width="14.140625" style="272" customWidth="1"/>
    <col min="3351" max="3584" width="9.140625" style="272"/>
    <col min="3585" max="3585" width="4.7109375" style="272" customWidth="1"/>
    <col min="3586" max="3586" width="38.28515625" style="272" customWidth="1"/>
    <col min="3587" max="3587" width="7.7109375" style="272" customWidth="1"/>
    <col min="3588" max="3588" width="9.28515625" style="272" customWidth="1"/>
    <col min="3589" max="3589" width="10.28515625" style="272" customWidth="1"/>
    <col min="3590" max="3590" width="12.85546875" style="272" customWidth="1"/>
    <col min="3591" max="3591" width="10.85546875" style="272" customWidth="1"/>
    <col min="3592" max="3592" width="10.7109375" style="272" customWidth="1"/>
    <col min="3593" max="3593" width="11.7109375" style="272" customWidth="1"/>
    <col min="3594" max="3594" width="13.5703125" style="272" customWidth="1"/>
    <col min="3595" max="3595" width="9" style="272" customWidth="1"/>
    <col min="3596" max="3596" width="13.42578125" style="272" customWidth="1"/>
    <col min="3597" max="3597" width="10.5703125" style="272" customWidth="1"/>
    <col min="3598" max="3598" width="9.140625" style="272"/>
    <col min="3599" max="3599" width="30" style="272" customWidth="1"/>
    <col min="3600" max="3600" width="13.85546875" style="272" customWidth="1"/>
    <col min="3601" max="3601" width="9.140625" style="272"/>
    <col min="3602" max="3602" width="12.5703125" style="272" customWidth="1"/>
    <col min="3603" max="3603" width="15.28515625" style="272" customWidth="1"/>
    <col min="3604" max="3604" width="9.140625" style="272"/>
    <col min="3605" max="3605" width="11.85546875" style="272" customWidth="1"/>
    <col min="3606" max="3606" width="14.140625" style="272" customWidth="1"/>
    <col min="3607" max="3840" width="9.140625" style="272"/>
    <col min="3841" max="3841" width="4.7109375" style="272" customWidth="1"/>
    <col min="3842" max="3842" width="38.28515625" style="272" customWidth="1"/>
    <col min="3843" max="3843" width="7.7109375" style="272" customWidth="1"/>
    <col min="3844" max="3844" width="9.28515625" style="272" customWidth="1"/>
    <col min="3845" max="3845" width="10.28515625" style="272" customWidth="1"/>
    <col min="3846" max="3846" width="12.85546875" style="272" customWidth="1"/>
    <col min="3847" max="3847" width="10.85546875" style="272" customWidth="1"/>
    <col min="3848" max="3848" width="10.7109375" style="272" customWidth="1"/>
    <col min="3849" max="3849" width="11.7109375" style="272" customWidth="1"/>
    <col min="3850" max="3850" width="13.5703125" style="272" customWidth="1"/>
    <col min="3851" max="3851" width="9" style="272" customWidth="1"/>
    <col min="3852" max="3852" width="13.42578125" style="272" customWidth="1"/>
    <col min="3853" max="3853" width="10.5703125" style="272" customWidth="1"/>
    <col min="3854" max="3854" width="9.140625" style="272"/>
    <col min="3855" max="3855" width="30" style="272" customWidth="1"/>
    <col min="3856" max="3856" width="13.85546875" style="272" customWidth="1"/>
    <col min="3857" max="3857" width="9.140625" style="272"/>
    <col min="3858" max="3858" width="12.5703125" style="272" customWidth="1"/>
    <col min="3859" max="3859" width="15.28515625" style="272" customWidth="1"/>
    <col min="3860" max="3860" width="9.140625" style="272"/>
    <col min="3861" max="3861" width="11.85546875" style="272" customWidth="1"/>
    <col min="3862" max="3862" width="14.140625" style="272" customWidth="1"/>
    <col min="3863" max="4096" width="9.140625" style="272"/>
    <col min="4097" max="4097" width="4.7109375" style="272" customWidth="1"/>
    <col min="4098" max="4098" width="38.28515625" style="272" customWidth="1"/>
    <col min="4099" max="4099" width="7.7109375" style="272" customWidth="1"/>
    <col min="4100" max="4100" width="9.28515625" style="272" customWidth="1"/>
    <col min="4101" max="4101" width="10.28515625" style="272" customWidth="1"/>
    <col min="4102" max="4102" width="12.85546875" style="272" customWidth="1"/>
    <col min="4103" max="4103" width="10.85546875" style="272" customWidth="1"/>
    <col min="4104" max="4104" width="10.7109375" style="272" customWidth="1"/>
    <col min="4105" max="4105" width="11.7109375" style="272" customWidth="1"/>
    <col min="4106" max="4106" width="13.5703125" style="272" customWidth="1"/>
    <col min="4107" max="4107" width="9" style="272" customWidth="1"/>
    <col min="4108" max="4108" width="13.42578125" style="272" customWidth="1"/>
    <col min="4109" max="4109" width="10.5703125" style="272" customWidth="1"/>
    <col min="4110" max="4110" width="9.140625" style="272"/>
    <col min="4111" max="4111" width="30" style="272" customWidth="1"/>
    <col min="4112" max="4112" width="13.85546875" style="272" customWidth="1"/>
    <col min="4113" max="4113" width="9.140625" style="272"/>
    <col min="4114" max="4114" width="12.5703125" style="272" customWidth="1"/>
    <col min="4115" max="4115" width="15.28515625" style="272" customWidth="1"/>
    <col min="4116" max="4116" width="9.140625" style="272"/>
    <col min="4117" max="4117" width="11.85546875" style="272" customWidth="1"/>
    <col min="4118" max="4118" width="14.140625" style="272" customWidth="1"/>
    <col min="4119" max="4352" width="9.140625" style="272"/>
    <col min="4353" max="4353" width="4.7109375" style="272" customWidth="1"/>
    <col min="4354" max="4354" width="38.28515625" style="272" customWidth="1"/>
    <col min="4355" max="4355" width="7.7109375" style="272" customWidth="1"/>
    <col min="4356" max="4356" width="9.28515625" style="272" customWidth="1"/>
    <col min="4357" max="4357" width="10.28515625" style="272" customWidth="1"/>
    <col min="4358" max="4358" width="12.85546875" style="272" customWidth="1"/>
    <col min="4359" max="4359" width="10.85546875" style="272" customWidth="1"/>
    <col min="4360" max="4360" width="10.7109375" style="272" customWidth="1"/>
    <col min="4361" max="4361" width="11.7109375" style="272" customWidth="1"/>
    <col min="4362" max="4362" width="13.5703125" style="272" customWidth="1"/>
    <col min="4363" max="4363" width="9" style="272" customWidth="1"/>
    <col min="4364" max="4364" width="13.42578125" style="272" customWidth="1"/>
    <col min="4365" max="4365" width="10.5703125" style="272" customWidth="1"/>
    <col min="4366" max="4366" width="9.140625" style="272"/>
    <col min="4367" max="4367" width="30" style="272" customWidth="1"/>
    <col min="4368" max="4368" width="13.85546875" style="272" customWidth="1"/>
    <col min="4369" max="4369" width="9.140625" style="272"/>
    <col min="4370" max="4370" width="12.5703125" style="272" customWidth="1"/>
    <col min="4371" max="4371" width="15.28515625" style="272" customWidth="1"/>
    <col min="4372" max="4372" width="9.140625" style="272"/>
    <col min="4373" max="4373" width="11.85546875" style="272" customWidth="1"/>
    <col min="4374" max="4374" width="14.140625" style="272" customWidth="1"/>
    <col min="4375" max="4608" width="9.140625" style="272"/>
    <col min="4609" max="4609" width="4.7109375" style="272" customWidth="1"/>
    <col min="4610" max="4610" width="38.28515625" style="272" customWidth="1"/>
    <col min="4611" max="4611" width="7.7109375" style="272" customWidth="1"/>
    <col min="4612" max="4612" width="9.28515625" style="272" customWidth="1"/>
    <col min="4613" max="4613" width="10.28515625" style="272" customWidth="1"/>
    <col min="4614" max="4614" width="12.85546875" style="272" customWidth="1"/>
    <col min="4615" max="4615" width="10.85546875" style="272" customWidth="1"/>
    <col min="4616" max="4616" width="10.7109375" style="272" customWidth="1"/>
    <col min="4617" max="4617" width="11.7109375" style="272" customWidth="1"/>
    <col min="4618" max="4618" width="13.5703125" style="272" customWidth="1"/>
    <col min="4619" max="4619" width="9" style="272" customWidth="1"/>
    <col min="4620" max="4620" width="13.42578125" style="272" customWidth="1"/>
    <col min="4621" max="4621" width="10.5703125" style="272" customWidth="1"/>
    <col min="4622" max="4622" width="9.140625" style="272"/>
    <col min="4623" max="4623" width="30" style="272" customWidth="1"/>
    <col min="4624" max="4624" width="13.85546875" style="272" customWidth="1"/>
    <col min="4625" max="4625" width="9.140625" style="272"/>
    <col min="4626" max="4626" width="12.5703125" style="272" customWidth="1"/>
    <col min="4627" max="4627" width="15.28515625" style="272" customWidth="1"/>
    <col min="4628" max="4628" width="9.140625" style="272"/>
    <col min="4629" max="4629" width="11.85546875" style="272" customWidth="1"/>
    <col min="4630" max="4630" width="14.140625" style="272" customWidth="1"/>
    <col min="4631" max="4864" width="9.140625" style="272"/>
    <col min="4865" max="4865" width="4.7109375" style="272" customWidth="1"/>
    <col min="4866" max="4866" width="38.28515625" style="272" customWidth="1"/>
    <col min="4867" max="4867" width="7.7109375" style="272" customWidth="1"/>
    <col min="4868" max="4868" width="9.28515625" style="272" customWidth="1"/>
    <col min="4869" max="4869" width="10.28515625" style="272" customWidth="1"/>
    <col min="4870" max="4870" width="12.85546875" style="272" customWidth="1"/>
    <col min="4871" max="4871" width="10.85546875" style="272" customWidth="1"/>
    <col min="4872" max="4872" width="10.7109375" style="272" customWidth="1"/>
    <col min="4873" max="4873" width="11.7109375" style="272" customWidth="1"/>
    <col min="4874" max="4874" width="13.5703125" style="272" customWidth="1"/>
    <col min="4875" max="4875" width="9" style="272" customWidth="1"/>
    <col min="4876" max="4876" width="13.42578125" style="272" customWidth="1"/>
    <col min="4877" max="4877" width="10.5703125" style="272" customWidth="1"/>
    <col min="4878" max="4878" width="9.140625" style="272"/>
    <col min="4879" max="4879" width="30" style="272" customWidth="1"/>
    <col min="4880" max="4880" width="13.85546875" style="272" customWidth="1"/>
    <col min="4881" max="4881" width="9.140625" style="272"/>
    <col min="4882" max="4882" width="12.5703125" style="272" customWidth="1"/>
    <col min="4883" max="4883" width="15.28515625" style="272" customWidth="1"/>
    <col min="4884" max="4884" width="9.140625" style="272"/>
    <col min="4885" max="4885" width="11.85546875" style="272" customWidth="1"/>
    <col min="4886" max="4886" width="14.140625" style="272" customWidth="1"/>
    <col min="4887" max="5120" width="9.140625" style="272"/>
    <col min="5121" max="5121" width="4.7109375" style="272" customWidth="1"/>
    <col min="5122" max="5122" width="38.28515625" style="272" customWidth="1"/>
    <col min="5123" max="5123" width="7.7109375" style="272" customWidth="1"/>
    <col min="5124" max="5124" width="9.28515625" style="272" customWidth="1"/>
    <col min="5125" max="5125" width="10.28515625" style="272" customWidth="1"/>
    <col min="5126" max="5126" width="12.85546875" style="272" customWidth="1"/>
    <col min="5127" max="5127" width="10.85546875" style="272" customWidth="1"/>
    <col min="5128" max="5128" width="10.7109375" style="272" customWidth="1"/>
    <col min="5129" max="5129" width="11.7109375" style="272" customWidth="1"/>
    <col min="5130" max="5130" width="13.5703125" style="272" customWidth="1"/>
    <col min="5131" max="5131" width="9" style="272" customWidth="1"/>
    <col min="5132" max="5132" width="13.42578125" style="272" customWidth="1"/>
    <col min="5133" max="5133" width="10.5703125" style="272" customWidth="1"/>
    <col min="5134" max="5134" width="9.140625" style="272"/>
    <col min="5135" max="5135" width="30" style="272" customWidth="1"/>
    <col min="5136" max="5136" width="13.85546875" style="272" customWidth="1"/>
    <col min="5137" max="5137" width="9.140625" style="272"/>
    <col min="5138" max="5138" width="12.5703125" style="272" customWidth="1"/>
    <col min="5139" max="5139" width="15.28515625" style="272" customWidth="1"/>
    <col min="5140" max="5140" width="9.140625" style="272"/>
    <col min="5141" max="5141" width="11.85546875" style="272" customWidth="1"/>
    <col min="5142" max="5142" width="14.140625" style="272" customWidth="1"/>
    <col min="5143" max="5376" width="9.140625" style="272"/>
    <col min="5377" max="5377" width="4.7109375" style="272" customWidth="1"/>
    <col min="5378" max="5378" width="38.28515625" style="272" customWidth="1"/>
    <col min="5379" max="5379" width="7.7109375" style="272" customWidth="1"/>
    <col min="5380" max="5380" width="9.28515625" style="272" customWidth="1"/>
    <col min="5381" max="5381" width="10.28515625" style="272" customWidth="1"/>
    <col min="5382" max="5382" width="12.85546875" style="272" customWidth="1"/>
    <col min="5383" max="5383" width="10.85546875" style="272" customWidth="1"/>
    <col min="5384" max="5384" width="10.7109375" style="272" customWidth="1"/>
    <col min="5385" max="5385" width="11.7109375" style="272" customWidth="1"/>
    <col min="5386" max="5386" width="13.5703125" style="272" customWidth="1"/>
    <col min="5387" max="5387" width="9" style="272" customWidth="1"/>
    <col min="5388" max="5388" width="13.42578125" style="272" customWidth="1"/>
    <col min="5389" max="5389" width="10.5703125" style="272" customWidth="1"/>
    <col min="5390" max="5390" width="9.140625" style="272"/>
    <col min="5391" max="5391" width="30" style="272" customWidth="1"/>
    <col min="5392" max="5392" width="13.85546875" style="272" customWidth="1"/>
    <col min="5393" max="5393" width="9.140625" style="272"/>
    <col min="5394" max="5394" width="12.5703125" style="272" customWidth="1"/>
    <col min="5395" max="5395" width="15.28515625" style="272" customWidth="1"/>
    <col min="5396" max="5396" width="9.140625" style="272"/>
    <col min="5397" max="5397" width="11.85546875" style="272" customWidth="1"/>
    <col min="5398" max="5398" width="14.140625" style="272" customWidth="1"/>
    <col min="5399" max="5632" width="9.140625" style="272"/>
    <col min="5633" max="5633" width="4.7109375" style="272" customWidth="1"/>
    <col min="5634" max="5634" width="38.28515625" style="272" customWidth="1"/>
    <col min="5635" max="5635" width="7.7109375" style="272" customWidth="1"/>
    <col min="5636" max="5636" width="9.28515625" style="272" customWidth="1"/>
    <col min="5637" max="5637" width="10.28515625" style="272" customWidth="1"/>
    <col min="5638" max="5638" width="12.85546875" style="272" customWidth="1"/>
    <col min="5639" max="5639" width="10.85546875" style="272" customWidth="1"/>
    <col min="5640" max="5640" width="10.7109375" style="272" customWidth="1"/>
    <col min="5641" max="5641" width="11.7109375" style="272" customWidth="1"/>
    <col min="5642" max="5642" width="13.5703125" style="272" customWidth="1"/>
    <col min="5643" max="5643" width="9" style="272" customWidth="1"/>
    <col min="5644" max="5644" width="13.42578125" style="272" customWidth="1"/>
    <col min="5645" max="5645" width="10.5703125" style="272" customWidth="1"/>
    <col min="5646" max="5646" width="9.140625" style="272"/>
    <col min="5647" max="5647" width="30" style="272" customWidth="1"/>
    <col min="5648" max="5648" width="13.85546875" style="272" customWidth="1"/>
    <col min="5649" max="5649" width="9.140625" style="272"/>
    <col min="5650" max="5650" width="12.5703125" style="272" customWidth="1"/>
    <col min="5651" max="5651" width="15.28515625" style="272" customWidth="1"/>
    <col min="5652" max="5652" width="9.140625" style="272"/>
    <col min="5653" max="5653" width="11.85546875" style="272" customWidth="1"/>
    <col min="5654" max="5654" width="14.140625" style="272" customWidth="1"/>
    <col min="5655" max="5888" width="9.140625" style="272"/>
    <col min="5889" max="5889" width="4.7109375" style="272" customWidth="1"/>
    <col min="5890" max="5890" width="38.28515625" style="272" customWidth="1"/>
    <col min="5891" max="5891" width="7.7109375" style="272" customWidth="1"/>
    <col min="5892" max="5892" width="9.28515625" style="272" customWidth="1"/>
    <col min="5893" max="5893" width="10.28515625" style="272" customWidth="1"/>
    <col min="5894" max="5894" width="12.85546875" style="272" customWidth="1"/>
    <col min="5895" max="5895" width="10.85546875" style="272" customWidth="1"/>
    <col min="5896" max="5896" width="10.7109375" style="272" customWidth="1"/>
    <col min="5897" max="5897" width="11.7109375" style="272" customWidth="1"/>
    <col min="5898" max="5898" width="13.5703125" style="272" customWidth="1"/>
    <col min="5899" max="5899" width="9" style="272" customWidth="1"/>
    <col min="5900" max="5900" width="13.42578125" style="272" customWidth="1"/>
    <col min="5901" max="5901" width="10.5703125" style="272" customWidth="1"/>
    <col min="5902" max="5902" width="9.140625" style="272"/>
    <col min="5903" max="5903" width="30" style="272" customWidth="1"/>
    <col min="5904" max="5904" width="13.85546875" style="272" customWidth="1"/>
    <col min="5905" max="5905" width="9.140625" style="272"/>
    <col min="5906" max="5906" width="12.5703125" style="272" customWidth="1"/>
    <col min="5907" max="5907" width="15.28515625" style="272" customWidth="1"/>
    <col min="5908" max="5908" width="9.140625" style="272"/>
    <col min="5909" max="5909" width="11.85546875" style="272" customWidth="1"/>
    <col min="5910" max="5910" width="14.140625" style="272" customWidth="1"/>
    <col min="5911" max="6144" width="9.140625" style="272"/>
    <col min="6145" max="6145" width="4.7109375" style="272" customWidth="1"/>
    <col min="6146" max="6146" width="38.28515625" style="272" customWidth="1"/>
    <col min="6147" max="6147" width="7.7109375" style="272" customWidth="1"/>
    <col min="6148" max="6148" width="9.28515625" style="272" customWidth="1"/>
    <col min="6149" max="6149" width="10.28515625" style="272" customWidth="1"/>
    <col min="6150" max="6150" width="12.85546875" style="272" customWidth="1"/>
    <col min="6151" max="6151" width="10.85546875" style="272" customWidth="1"/>
    <col min="6152" max="6152" width="10.7109375" style="272" customWidth="1"/>
    <col min="6153" max="6153" width="11.7109375" style="272" customWidth="1"/>
    <col min="6154" max="6154" width="13.5703125" style="272" customWidth="1"/>
    <col min="6155" max="6155" width="9" style="272" customWidth="1"/>
    <col min="6156" max="6156" width="13.42578125" style="272" customWidth="1"/>
    <col min="6157" max="6157" width="10.5703125" style="272" customWidth="1"/>
    <col min="6158" max="6158" width="9.140625" style="272"/>
    <col min="6159" max="6159" width="30" style="272" customWidth="1"/>
    <col min="6160" max="6160" width="13.85546875" style="272" customWidth="1"/>
    <col min="6161" max="6161" width="9.140625" style="272"/>
    <col min="6162" max="6162" width="12.5703125" style="272" customWidth="1"/>
    <col min="6163" max="6163" width="15.28515625" style="272" customWidth="1"/>
    <col min="6164" max="6164" width="9.140625" style="272"/>
    <col min="6165" max="6165" width="11.85546875" style="272" customWidth="1"/>
    <col min="6166" max="6166" width="14.140625" style="272" customWidth="1"/>
    <col min="6167" max="6400" width="9.140625" style="272"/>
    <col min="6401" max="6401" width="4.7109375" style="272" customWidth="1"/>
    <col min="6402" max="6402" width="38.28515625" style="272" customWidth="1"/>
    <col min="6403" max="6403" width="7.7109375" style="272" customWidth="1"/>
    <col min="6404" max="6404" width="9.28515625" style="272" customWidth="1"/>
    <col min="6405" max="6405" width="10.28515625" style="272" customWidth="1"/>
    <col min="6406" max="6406" width="12.85546875" style="272" customWidth="1"/>
    <col min="6407" max="6407" width="10.85546875" style="272" customWidth="1"/>
    <col min="6408" max="6408" width="10.7109375" style="272" customWidth="1"/>
    <col min="6409" max="6409" width="11.7109375" style="272" customWidth="1"/>
    <col min="6410" max="6410" width="13.5703125" style="272" customWidth="1"/>
    <col min="6411" max="6411" width="9" style="272" customWidth="1"/>
    <col min="6412" max="6412" width="13.42578125" style="272" customWidth="1"/>
    <col min="6413" max="6413" width="10.5703125" style="272" customWidth="1"/>
    <col min="6414" max="6414" width="9.140625" style="272"/>
    <col min="6415" max="6415" width="30" style="272" customWidth="1"/>
    <col min="6416" max="6416" width="13.85546875" style="272" customWidth="1"/>
    <col min="6417" max="6417" width="9.140625" style="272"/>
    <col min="6418" max="6418" width="12.5703125" style="272" customWidth="1"/>
    <col min="6419" max="6419" width="15.28515625" style="272" customWidth="1"/>
    <col min="6420" max="6420" width="9.140625" style="272"/>
    <col min="6421" max="6421" width="11.85546875" style="272" customWidth="1"/>
    <col min="6422" max="6422" width="14.140625" style="272" customWidth="1"/>
    <col min="6423" max="6656" width="9.140625" style="272"/>
    <col min="6657" max="6657" width="4.7109375" style="272" customWidth="1"/>
    <col min="6658" max="6658" width="38.28515625" style="272" customWidth="1"/>
    <col min="6659" max="6659" width="7.7109375" style="272" customWidth="1"/>
    <col min="6660" max="6660" width="9.28515625" style="272" customWidth="1"/>
    <col min="6661" max="6661" width="10.28515625" style="272" customWidth="1"/>
    <col min="6662" max="6662" width="12.85546875" style="272" customWidth="1"/>
    <col min="6663" max="6663" width="10.85546875" style="272" customWidth="1"/>
    <col min="6664" max="6664" width="10.7109375" style="272" customWidth="1"/>
    <col min="6665" max="6665" width="11.7109375" style="272" customWidth="1"/>
    <col min="6666" max="6666" width="13.5703125" style="272" customWidth="1"/>
    <col min="6667" max="6667" width="9" style="272" customWidth="1"/>
    <col min="6668" max="6668" width="13.42578125" style="272" customWidth="1"/>
    <col min="6669" max="6669" width="10.5703125" style="272" customWidth="1"/>
    <col min="6670" max="6670" width="9.140625" style="272"/>
    <col min="6671" max="6671" width="30" style="272" customWidth="1"/>
    <col min="6672" max="6672" width="13.85546875" style="272" customWidth="1"/>
    <col min="6673" max="6673" width="9.140625" style="272"/>
    <col min="6674" max="6674" width="12.5703125" style="272" customWidth="1"/>
    <col min="6675" max="6675" width="15.28515625" style="272" customWidth="1"/>
    <col min="6676" max="6676" width="9.140625" style="272"/>
    <col min="6677" max="6677" width="11.85546875" style="272" customWidth="1"/>
    <col min="6678" max="6678" width="14.140625" style="272" customWidth="1"/>
    <col min="6679" max="6912" width="9.140625" style="272"/>
    <col min="6913" max="6913" width="4.7109375" style="272" customWidth="1"/>
    <col min="6914" max="6914" width="38.28515625" style="272" customWidth="1"/>
    <col min="6915" max="6915" width="7.7109375" style="272" customWidth="1"/>
    <col min="6916" max="6916" width="9.28515625" style="272" customWidth="1"/>
    <col min="6917" max="6917" width="10.28515625" style="272" customWidth="1"/>
    <col min="6918" max="6918" width="12.85546875" style="272" customWidth="1"/>
    <col min="6919" max="6919" width="10.85546875" style="272" customWidth="1"/>
    <col min="6920" max="6920" width="10.7109375" style="272" customWidth="1"/>
    <col min="6921" max="6921" width="11.7109375" style="272" customWidth="1"/>
    <col min="6922" max="6922" width="13.5703125" style="272" customWidth="1"/>
    <col min="6923" max="6923" width="9" style="272" customWidth="1"/>
    <col min="6924" max="6924" width="13.42578125" style="272" customWidth="1"/>
    <col min="6925" max="6925" width="10.5703125" style="272" customWidth="1"/>
    <col min="6926" max="6926" width="9.140625" style="272"/>
    <col min="6927" max="6927" width="30" style="272" customWidth="1"/>
    <col min="6928" max="6928" width="13.85546875" style="272" customWidth="1"/>
    <col min="6929" max="6929" width="9.140625" style="272"/>
    <col min="6930" max="6930" width="12.5703125" style="272" customWidth="1"/>
    <col min="6931" max="6931" width="15.28515625" style="272" customWidth="1"/>
    <col min="6932" max="6932" width="9.140625" style="272"/>
    <col min="6933" max="6933" width="11.85546875" style="272" customWidth="1"/>
    <col min="6934" max="6934" width="14.140625" style="272" customWidth="1"/>
    <col min="6935" max="7168" width="9.140625" style="272"/>
    <col min="7169" max="7169" width="4.7109375" style="272" customWidth="1"/>
    <col min="7170" max="7170" width="38.28515625" style="272" customWidth="1"/>
    <col min="7171" max="7171" width="7.7109375" style="272" customWidth="1"/>
    <col min="7172" max="7172" width="9.28515625" style="272" customWidth="1"/>
    <col min="7173" max="7173" width="10.28515625" style="272" customWidth="1"/>
    <col min="7174" max="7174" width="12.85546875" style="272" customWidth="1"/>
    <col min="7175" max="7175" width="10.85546875" style="272" customWidth="1"/>
    <col min="7176" max="7176" width="10.7109375" style="272" customWidth="1"/>
    <col min="7177" max="7177" width="11.7109375" style="272" customWidth="1"/>
    <col min="7178" max="7178" width="13.5703125" style="272" customWidth="1"/>
    <col min="7179" max="7179" width="9" style="272" customWidth="1"/>
    <col min="7180" max="7180" width="13.42578125" style="272" customWidth="1"/>
    <col min="7181" max="7181" width="10.5703125" style="272" customWidth="1"/>
    <col min="7182" max="7182" width="9.140625" style="272"/>
    <col min="7183" max="7183" width="30" style="272" customWidth="1"/>
    <col min="7184" max="7184" width="13.85546875" style="272" customWidth="1"/>
    <col min="7185" max="7185" width="9.140625" style="272"/>
    <col min="7186" max="7186" width="12.5703125" style="272" customWidth="1"/>
    <col min="7187" max="7187" width="15.28515625" style="272" customWidth="1"/>
    <col min="7188" max="7188" width="9.140625" style="272"/>
    <col min="7189" max="7189" width="11.85546875" style="272" customWidth="1"/>
    <col min="7190" max="7190" width="14.140625" style="272" customWidth="1"/>
    <col min="7191" max="7424" width="9.140625" style="272"/>
    <col min="7425" max="7425" width="4.7109375" style="272" customWidth="1"/>
    <col min="7426" max="7426" width="38.28515625" style="272" customWidth="1"/>
    <col min="7427" max="7427" width="7.7109375" style="272" customWidth="1"/>
    <col min="7428" max="7428" width="9.28515625" style="272" customWidth="1"/>
    <col min="7429" max="7429" width="10.28515625" style="272" customWidth="1"/>
    <col min="7430" max="7430" width="12.85546875" style="272" customWidth="1"/>
    <col min="7431" max="7431" width="10.85546875" style="272" customWidth="1"/>
    <col min="7432" max="7432" width="10.7109375" style="272" customWidth="1"/>
    <col min="7433" max="7433" width="11.7109375" style="272" customWidth="1"/>
    <col min="7434" max="7434" width="13.5703125" style="272" customWidth="1"/>
    <col min="7435" max="7435" width="9" style="272" customWidth="1"/>
    <col min="7436" max="7436" width="13.42578125" style="272" customWidth="1"/>
    <col min="7437" max="7437" width="10.5703125" style="272" customWidth="1"/>
    <col min="7438" max="7438" width="9.140625" style="272"/>
    <col min="7439" max="7439" width="30" style="272" customWidth="1"/>
    <col min="7440" max="7440" width="13.85546875" style="272" customWidth="1"/>
    <col min="7441" max="7441" width="9.140625" style="272"/>
    <col min="7442" max="7442" width="12.5703125" style="272" customWidth="1"/>
    <col min="7443" max="7443" width="15.28515625" style="272" customWidth="1"/>
    <col min="7444" max="7444" width="9.140625" style="272"/>
    <col min="7445" max="7445" width="11.85546875" style="272" customWidth="1"/>
    <col min="7446" max="7446" width="14.140625" style="272" customWidth="1"/>
    <col min="7447" max="7680" width="9.140625" style="272"/>
    <col min="7681" max="7681" width="4.7109375" style="272" customWidth="1"/>
    <col min="7682" max="7682" width="38.28515625" style="272" customWidth="1"/>
    <col min="7683" max="7683" width="7.7109375" style="272" customWidth="1"/>
    <col min="7684" max="7684" width="9.28515625" style="272" customWidth="1"/>
    <col min="7685" max="7685" width="10.28515625" style="272" customWidth="1"/>
    <col min="7686" max="7686" width="12.85546875" style="272" customWidth="1"/>
    <col min="7687" max="7687" width="10.85546875" style="272" customWidth="1"/>
    <col min="7688" max="7688" width="10.7109375" style="272" customWidth="1"/>
    <col min="7689" max="7689" width="11.7109375" style="272" customWidth="1"/>
    <col min="7690" max="7690" width="13.5703125" style="272" customWidth="1"/>
    <col min="7691" max="7691" width="9" style="272" customWidth="1"/>
    <col min="7692" max="7692" width="13.42578125" style="272" customWidth="1"/>
    <col min="7693" max="7693" width="10.5703125" style="272" customWidth="1"/>
    <col min="7694" max="7694" width="9.140625" style="272"/>
    <col min="7695" max="7695" width="30" style="272" customWidth="1"/>
    <col min="7696" max="7696" width="13.85546875" style="272" customWidth="1"/>
    <col min="7697" max="7697" width="9.140625" style="272"/>
    <col min="7698" max="7698" width="12.5703125" style="272" customWidth="1"/>
    <col min="7699" max="7699" width="15.28515625" style="272" customWidth="1"/>
    <col min="7700" max="7700" width="9.140625" style="272"/>
    <col min="7701" max="7701" width="11.85546875" style="272" customWidth="1"/>
    <col min="7702" max="7702" width="14.140625" style="272" customWidth="1"/>
    <col min="7703" max="7936" width="9.140625" style="272"/>
    <col min="7937" max="7937" width="4.7109375" style="272" customWidth="1"/>
    <col min="7938" max="7938" width="38.28515625" style="272" customWidth="1"/>
    <col min="7939" max="7939" width="7.7109375" style="272" customWidth="1"/>
    <col min="7940" max="7940" width="9.28515625" style="272" customWidth="1"/>
    <col min="7941" max="7941" width="10.28515625" style="272" customWidth="1"/>
    <col min="7942" max="7942" width="12.85546875" style="272" customWidth="1"/>
    <col min="7943" max="7943" width="10.85546875" style="272" customWidth="1"/>
    <col min="7944" max="7944" width="10.7109375" style="272" customWidth="1"/>
    <col min="7945" max="7945" width="11.7109375" style="272" customWidth="1"/>
    <col min="7946" max="7946" width="13.5703125" style="272" customWidth="1"/>
    <col min="7947" max="7947" width="9" style="272" customWidth="1"/>
    <col min="7948" max="7948" width="13.42578125" style="272" customWidth="1"/>
    <col min="7949" max="7949" width="10.5703125" style="272" customWidth="1"/>
    <col min="7950" max="7950" width="9.140625" style="272"/>
    <col min="7951" max="7951" width="30" style="272" customWidth="1"/>
    <col min="7952" max="7952" width="13.85546875" style="272" customWidth="1"/>
    <col min="7953" max="7953" width="9.140625" style="272"/>
    <col min="7954" max="7954" width="12.5703125" style="272" customWidth="1"/>
    <col min="7955" max="7955" width="15.28515625" style="272" customWidth="1"/>
    <col min="7956" max="7956" width="9.140625" style="272"/>
    <col min="7957" max="7957" width="11.85546875" style="272" customWidth="1"/>
    <col min="7958" max="7958" width="14.140625" style="272" customWidth="1"/>
    <col min="7959" max="8192" width="9.140625" style="272"/>
    <col min="8193" max="8193" width="4.7109375" style="272" customWidth="1"/>
    <col min="8194" max="8194" width="38.28515625" style="272" customWidth="1"/>
    <col min="8195" max="8195" width="7.7109375" style="272" customWidth="1"/>
    <col min="8196" max="8196" width="9.28515625" style="272" customWidth="1"/>
    <col min="8197" max="8197" width="10.28515625" style="272" customWidth="1"/>
    <col min="8198" max="8198" width="12.85546875" style="272" customWidth="1"/>
    <col min="8199" max="8199" width="10.85546875" style="272" customWidth="1"/>
    <col min="8200" max="8200" width="10.7109375" style="272" customWidth="1"/>
    <col min="8201" max="8201" width="11.7109375" style="272" customWidth="1"/>
    <col min="8202" max="8202" width="13.5703125" style="272" customWidth="1"/>
    <col min="8203" max="8203" width="9" style="272" customWidth="1"/>
    <col min="8204" max="8204" width="13.42578125" style="272" customWidth="1"/>
    <col min="8205" max="8205" width="10.5703125" style="272" customWidth="1"/>
    <col min="8206" max="8206" width="9.140625" style="272"/>
    <col min="8207" max="8207" width="30" style="272" customWidth="1"/>
    <col min="8208" max="8208" width="13.85546875" style="272" customWidth="1"/>
    <col min="8209" max="8209" width="9.140625" style="272"/>
    <col min="8210" max="8210" width="12.5703125" style="272" customWidth="1"/>
    <col min="8211" max="8211" width="15.28515625" style="272" customWidth="1"/>
    <col min="8212" max="8212" width="9.140625" style="272"/>
    <col min="8213" max="8213" width="11.85546875" style="272" customWidth="1"/>
    <col min="8214" max="8214" width="14.140625" style="272" customWidth="1"/>
    <col min="8215" max="8448" width="9.140625" style="272"/>
    <col min="8449" max="8449" width="4.7109375" style="272" customWidth="1"/>
    <col min="8450" max="8450" width="38.28515625" style="272" customWidth="1"/>
    <col min="8451" max="8451" width="7.7109375" style="272" customWidth="1"/>
    <col min="8452" max="8452" width="9.28515625" style="272" customWidth="1"/>
    <col min="8453" max="8453" width="10.28515625" style="272" customWidth="1"/>
    <col min="8454" max="8454" width="12.85546875" style="272" customWidth="1"/>
    <col min="8455" max="8455" width="10.85546875" style="272" customWidth="1"/>
    <col min="8456" max="8456" width="10.7109375" style="272" customWidth="1"/>
    <col min="8457" max="8457" width="11.7109375" style="272" customWidth="1"/>
    <col min="8458" max="8458" width="13.5703125" style="272" customWidth="1"/>
    <col min="8459" max="8459" width="9" style="272" customWidth="1"/>
    <col min="8460" max="8460" width="13.42578125" style="272" customWidth="1"/>
    <col min="8461" max="8461" width="10.5703125" style="272" customWidth="1"/>
    <col min="8462" max="8462" width="9.140625" style="272"/>
    <col min="8463" max="8463" width="30" style="272" customWidth="1"/>
    <col min="8464" max="8464" width="13.85546875" style="272" customWidth="1"/>
    <col min="8465" max="8465" width="9.140625" style="272"/>
    <col min="8466" max="8466" width="12.5703125" style="272" customWidth="1"/>
    <col min="8467" max="8467" width="15.28515625" style="272" customWidth="1"/>
    <col min="8468" max="8468" width="9.140625" style="272"/>
    <col min="8469" max="8469" width="11.85546875" style="272" customWidth="1"/>
    <col min="8470" max="8470" width="14.140625" style="272" customWidth="1"/>
    <col min="8471" max="8704" width="9.140625" style="272"/>
    <col min="8705" max="8705" width="4.7109375" style="272" customWidth="1"/>
    <col min="8706" max="8706" width="38.28515625" style="272" customWidth="1"/>
    <col min="8707" max="8707" width="7.7109375" style="272" customWidth="1"/>
    <col min="8708" max="8708" width="9.28515625" style="272" customWidth="1"/>
    <col min="8709" max="8709" width="10.28515625" style="272" customWidth="1"/>
    <col min="8710" max="8710" width="12.85546875" style="272" customWidth="1"/>
    <col min="8711" max="8711" width="10.85546875" style="272" customWidth="1"/>
    <col min="8712" max="8712" width="10.7109375" style="272" customWidth="1"/>
    <col min="8713" max="8713" width="11.7109375" style="272" customWidth="1"/>
    <col min="8714" max="8714" width="13.5703125" style="272" customWidth="1"/>
    <col min="8715" max="8715" width="9" style="272" customWidth="1"/>
    <col min="8716" max="8716" width="13.42578125" style="272" customWidth="1"/>
    <col min="8717" max="8717" width="10.5703125" style="272" customWidth="1"/>
    <col min="8718" max="8718" width="9.140625" style="272"/>
    <col min="8719" max="8719" width="30" style="272" customWidth="1"/>
    <col min="8720" max="8720" width="13.85546875" style="272" customWidth="1"/>
    <col min="8721" max="8721" width="9.140625" style="272"/>
    <col min="8722" max="8722" width="12.5703125" style="272" customWidth="1"/>
    <col min="8723" max="8723" width="15.28515625" style="272" customWidth="1"/>
    <col min="8724" max="8724" width="9.140625" style="272"/>
    <col min="8725" max="8725" width="11.85546875" style="272" customWidth="1"/>
    <col min="8726" max="8726" width="14.140625" style="272" customWidth="1"/>
    <col min="8727" max="8960" width="9.140625" style="272"/>
    <col min="8961" max="8961" width="4.7109375" style="272" customWidth="1"/>
    <col min="8962" max="8962" width="38.28515625" style="272" customWidth="1"/>
    <col min="8963" max="8963" width="7.7109375" style="272" customWidth="1"/>
    <col min="8964" max="8964" width="9.28515625" style="272" customWidth="1"/>
    <col min="8965" max="8965" width="10.28515625" style="272" customWidth="1"/>
    <col min="8966" max="8966" width="12.85546875" style="272" customWidth="1"/>
    <col min="8967" max="8967" width="10.85546875" style="272" customWidth="1"/>
    <col min="8968" max="8968" width="10.7109375" style="272" customWidth="1"/>
    <col min="8969" max="8969" width="11.7109375" style="272" customWidth="1"/>
    <col min="8970" max="8970" width="13.5703125" style="272" customWidth="1"/>
    <col min="8971" max="8971" width="9" style="272" customWidth="1"/>
    <col min="8972" max="8972" width="13.42578125" style="272" customWidth="1"/>
    <col min="8973" max="8973" width="10.5703125" style="272" customWidth="1"/>
    <col min="8974" max="8974" width="9.140625" style="272"/>
    <col min="8975" max="8975" width="30" style="272" customWidth="1"/>
    <col min="8976" max="8976" width="13.85546875" style="272" customWidth="1"/>
    <col min="8977" max="8977" width="9.140625" style="272"/>
    <col min="8978" max="8978" width="12.5703125" style="272" customWidth="1"/>
    <col min="8979" max="8979" width="15.28515625" style="272" customWidth="1"/>
    <col min="8980" max="8980" width="9.140625" style="272"/>
    <col min="8981" max="8981" width="11.85546875" style="272" customWidth="1"/>
    <col min="8982" max="8982" width="14.140625" style="272" customWidth="1"/>
    <col min="8983" max="9216" width="9.140625" style="272"/>
    <col min="9217" max="9217" width="4.7109375" style="272" customWidth="1"/>
    <col min="9218" max="9218" width="38.28515625" style="272" customWidth="1"/>
    <col min="9219" max="9219" width="7.7109375" style="272" customWidth="1"/>
    <col min="9220" max="9220" width="9.28515625" style="272" customWidth="1"/>
    <col min="9221" max="9221" width="10.28515625" style="272" customWidth="1"/>
    <col min="9222" max="9222" width="12.85546875" style="272" customWidth="1"/>
    <col min="9223" max="9223" width="10.85546875" style="272" customWidth="1"/>
    <col min="9224" max="9224" width="10.7109375" style="272" customWidth="1"/>
    <col min="9225" max="9225" width="11.7109375" style="272" customWidth="1"/>
    <col min="9226" max="9226" width="13.5703125" style="272" customWidth="1"/>
    <col min="9227" max="9227" width="9" style="272" customWidth="1"/>
    <col min="9228" max="9228" width="13.42578125" style="272" customWidth="1"/>
    <col min="9229" max="9229" width="10.5703125" style="272" customWidth="1"/>
    <col min="9230" max="9230" width="9.140625" style="272"/>
    <col min="9231" max="9231" width="30" style="272" customWidth="1"/>
    <col min="9232" max="9232" width="13.85546875" style="272" customWidth="1"/>
    <col min="9233" max="9233" width="9.140625" style="272"/>
    <col min="9234" max="9234" width="12.5703125" style="272" customWidth="1"/>
    <col min="9235" max="9235" width="15.28515625" style="272" customWidth="1"/>
    <col min="9236" max="9236" width="9.140625" style="272"/>
    <col min="9237" max="9237" width="11.85546875" style="272" customWidth="1"/>
    <col min="9238" max="9238" width="14.140625" style="272" customWidth="1"/>
    <col min="9239" max="9472" width="9.140625" style="272"/>
    <col min="9473" max="9473" width="4.7109375" style="272" customWidth="1"/>
    <col min="9474" max="9474" width="38.28515625" style="272" customWidth="1"/>
    <col min="9475" max="9475" width="7.7109375" style="272" customWidth="1"/>
    <col min="9476" max="9476" width="9.28515625" style="272" customWidth="1"/>
    <col min="9477" max="9477" width="10.28515625" style="272" customWidth="1"/>
    <col min="9478" max="9478" width="12.85546875" style="272" customWidth="1"/>
    <col min="9479" max="9479" width="10.85546875" style="272" customWidth="1"/>
    <col min="9480" max="9480" width="10.7109375" style="272" customWidth="1"/>
    <col min="9481" max="9481" width="11.7109375" style="272" customWidth="1"/>
    <col min="9482" max="9482" width="13.5703125" style="272" customWidth="1"/>
    <col min="9483" max="9483" width="9" style="272" customWidth="1"/>
    <col min="9484" max="9484" width="13.42578125" style="272" customWidth="1"/>
    <col min="9485" max="9485" width="10.5703125" style="272" customWidth="1"/>
    <col min="9486" max="9486" width="9.140625" style="272"/>
    <col min="9487" max="9487" width="30" style="272" customWidth="1"/>
    <col min="9488" max="9488" width="13.85546875" style="272" customWidth="1"/>
    <col min="9489" max="9489" width="9.140625" style="272"/>
    <col min="9490" max="9490" width="12.5703125" style="272" customWidth="1"/>
    <col min="9491" max="9491" width="15.28515625" style="272" customWidth="1"/>
    <col min="9492" max="9492" width="9.140625" style="272"/>
    <col min="9493" max="9493" width="11.85546875" style="272" customWidth="1"/>
    <col min="9494" max="9494" width="14.140625" style="272" customWidth="1"/>
    <col min="9495" max="9728" width="9.140625" style="272"/>
    <col min="9729" max="9729" width="4.7109375" style="272" customWidth="1"/>
    <col min="9730" max="9730" width="38.28515625" style="272" customWidth="1"/>
    <col min="9731" max="9731" width="7.7109375" style="272" customWidth="1"/>
    <col min="9732" max="9732" width="9.28515625" style="272" customWidth="1"/>
    <col min="9733" max="9733" width="10.28515625" style="272" customWidth="1"/>
    <col min="9734" max="9734" width="12.85546875" style="272" customWidth="1"/>
    <col min="9735" max="9735" width="10.85546875" style="272" customWidth="1"/>
    <col min="9736" max="9736" width="10.7109375" style="272" customWidth="1"/>
    <col min="9737" max="9737" width="11.7109375" style="272" customWidth="1"/>
    <col min="9738" max="9738" width="13.5703125" style="272" customWidth="1"/>
    <col min="9739" max="9739" width="9" style="272" customWidth="1"/>
    <col min="9740" max="9740" width="13.42578125" style="272" customWidth="1"/>
    <col min="9741" max="9741" width="10.5703125" style="272" customWidth="1"/>
    <col min="9742" max="9742" width="9.140625" style="272"/>
    <col min="9743" max="9743" width="30" style="272" customWidth="1"/>
    <col min="9744" max="9744" width="13.85546875" style="272" customWidth="1"/>
    <col min="9745" max="9745" width="9.140625" style="272"/>
    <col min="9746" max="9746" width="12.5703125" style="272" customWidth="1"/>
    <col min="9747" max="9747" width="15.28515625" style="272" customWidth="1"/>
    <col min="9748" max="9748" width="9.140625" style="272"/>
    <col min="9749" max="9749" width="11.85546875" style="272" customWidth="1"/>
    <col min="9750" max="9750" width="14.140625" style="272" customWidth="1"/>
    <col min="9751" max="9984" width="9.140625" style="272"/>
    <col min="9985" max="9985" width="4.7109375" style="272" customWidth="1"/>
    <col min="9986" max="9986" width="38.28515625" style="272" customWidth="1"/>
    <col min="9987" max="9987" width="7.7109375" style="272" customWidth="1"/>
    <col min="9988" max="9988" width="9.28515625" style="272" customWidth="1"/>
    <col min="9989" max="9989" width="10.28515625" style="272" customWidth="1"/>
    <col min="9990" max="9990" width="12.85546875" style="272" customWidth="1"/>
    <col min="9991" max="9991" width="10.85546875" style="272" customWidth="1"/>
    <col min="9992" max="9992" width="10.7109375" style="272" customWidth="1"/>
    <col min="9993" max="9993" width="11.7109375" style="272" customWidth="1"/>
    <col min="9994" max="9994" width="13.5703125" style="272" customWidth="1"/>
    <col min="9995" max="9995" width="9" style="272" customWidth="1"/>
    <col min="9996" max="9996" width="13.42578125" style="272" customWidth="1"/>
    <col min="9997" max="9997" width="10.5703125" style="272" customWidth="1"/>
    <col min="9998" max="9998" width="9.140625" style="272"/>
    <col min="9999" max="9999" width="30" style="272" customWidth="1"/>
    <col min="10000" max="10000" width="13.85546875" style="272" customWidth="1"/>
    <col min="10001" max="10001" width="9.140625" style="272"/>
    <col min="10002" max="10002" width="12.5703125" style="272" customWidth="1"/>
    <col min="10003" max="10003" width="15.28515625" style="272" customWidth="1"/>
    <col min="10004" max="10004" width="9.140625" style="272"/>
    <col min="10005" max="10005" width="11.85546875" style="272" customWidth="1"/>
    <col min="10006" max="10006" width="14.140625" style="272" customWidth="1"/>
    <col min="10007" max="10240" width="9.140625" style="272"/>
    <col min="10241" max="10241" width="4.7109375" style="272" customWidth="1"/>
    <col min="10242" max="10242" width="38.28515625" style="272" customWidth="1"/>
    <col min="10243" max="10243" width="7.7109375" style="272" customWidth="1"/>
    <col min="10244" max="10244" width="9.28515625" style="272" customWidth="1"/>
    <col min="10245" max="10245" width="10.28515625" style="272" customWidth="1"/>
    <col min="10246" max="10246" width="12.85546875" style="272" customWidth="1"/>
    <col min="10247" max="10247" width="10.85546875" style="272" customWidth="1"/>
    <col min="10248" max="10248" width="10.7109375" style="272" customWidth="1"/>
    <col min="10249" max="10249" width="11.7109375" style="272" customWidth="1"/>
    <col min="10250" max="10250" width="13.5703125" style="272" customWidth="1"/>
    <col min="10251" max="10251" width="9" style="272" customWidth="1"/>
    <col min="10252" max="10252" width="13.42578125" style="272" customWidth="1"/>
    <col min="10253" max="10253" width="10.5703125" style="272" customWidth="1"/>
    <col min="10254" max="10254" width="9.140625" style="272"/>
    <col min="10255" max="10255" width="30" style="272" customWidth="1"/>
    <col min="10256" max="10256" width="13.85546875" style="272" customWidth="1"/>
    <col min="10257" max="10257" width="9.140625" style="272"/>
    <col min="10258" max="10258" width="12.5703125" style="272" customWidth="1"/>
    <col min="10259" max="10259" width="15.28515625" style="272" customWidth="1"/>
    <col min="10260" max="10260" width="9.140625" style="272"/>
    <col min="10261" max="10261" width="11.85546875" style="272" customWidth="1"/>
    <col min="10262" max="10262" width="14.140625" style="272" customWidth="1"/>
    <col min="10263" max="10496" width="9.140625" style="272"/>
    <col min="10497" max="10497" width="4.7109375" style="272" customWidth="1"/>
    <col min="10498" max="10498" width="38.28515625" style="272" customWidth="1"/>
    <col min="10499" max="10499" width="7.7109375" style="272" customWidth="1"/>
    <col min="10500" max="10500" width="9.28515625" style="272" customWidth="1"/>
    <col min="10501" max="10501" width="10.28515625" style="272" customWidth="1"/>
    <col min="10502" max="10502" width="12.85546875" style="272" customWidth="1"/>
    <col min="10503" max="10503" width="10.85546875" style="272" customWidth="1"/>
    <col min="10504" max="10504" width="10.7109375" style="272" customWidth="1"/>
    <col min="10505" max="10505" width="11.7109375" style="272" customWidth="1"/>
    <col min="10506" max="10506" width="13.5703125" style="272" customWidth="1"/>
    <col min="10507" max="10507" width="9" style="272" customWidth="1"/>
    <col min="10508" max="10508" width="13.42578125" style="272" customWidth="1"/>
    <col min="10509" max="10509" width="10.5703125" style="272" customWidth="1"/>
    <col min="10510" max="10510" width="9.140625" style="272"/>
    <col min="10511" max="10511" width="30" style="272" customWidth="1"/>
    <col min="10512" max="10512" width="13.85546875" style="272" customWidth="1"/>
    <col min="10513" max="10513" width="9.140625" style="272"/>
    <col min="10514" max="10514" width="12.5703125" style="272" customWidth="1"/>
    <col min="10515" max="10515" width="15.28515625" style="272" customWidth="1"/>
    <col min="10516" max="10516" width="9.140625" style="272"/>
    <col min="10517" max="10517" width="11.85546875" style="272" customWidth="1"/>
    <col min="10518" max="10518" width="14.140625" style="272" customWidth="1"/>
    <col min="10519" max="10752" width="9.140625" style="272"/>
    <col min="10753" max="10753" width="4.7109375" style="272" customWidth="1"/>
    <col min="10754" max="10754" width="38.28515625" style="272" customWidth="1"/>
    <col min="10755" max="10755" width="7.7109375" style="272" customWidth="1"/>
    <col min="10756" max="10756" width="9.28515625" style="272" customWidth="1"/>
    <col min="10757" max="10757" width="10.28515625" style="272" customWidth="1"/>
    <col min="10758" max="10758" width="12.85546875" style="272" customWidth="1"/>
    <col min="10759" max="10759" width="10.85546875" style="272" customWidth="1"/>
    <col min="10760" max="10760" width="10.7109375" style="272" customWidth="1"/>
    <col min="10761" max="10761" width="11.7109375" style="272" customWidth="1"/>
    <col min="10762" max="10762" width="13.5703125" style="272" customWidth="1"/>
    <col min="10763" max="10763" width="9" style="272" customWidth="1"/>
    <col min="10764" max="10764" width="13.42578125" style="272" customWidth="1"/>
    <col min="10765" max="10765" width="10.5703125" style="272" customWidth="1"/>
    <col min="10766" max="10766" width="9.140625" style="272"/>
    <col min="10767" max="10767" width="30" style="272" customWidth="1"/>
    <col min="10768" max="10768" width="13.85546875" style="272" customWidth="1"/>
    <col min="10769" max="10769" width="9.140625" style="272"/>
    <col min="10770" max="10770" width="12.5703125" style="272" customWidth="1"/>
    <col min="10771" max="10771" width="15.28515625" style="272" customWidth="1"/>
    <col min="10772" max="10772" width="9.140625" style="272"/>
    <col min="10773" max="10773" width="11.85546875" style="272" customWidth="1"/>
    <col min="10774" max="10774" width="14.140625" style="272" customWidth="1"/>
    <col min="10775" max="11008" width="9.140625" style="272"/>
    <col min="11009" max="11009" width="4.7109375" style="272" customWidth="1"/>
    <col min="11010" max="11010" width="38.28515625" style="272" customWidth="1"/>
    <col min="11011" max="11011" width="7.7109375" style="272" customWidth="1"/>
    <col min="11012" max="11012" width="9.28515625" style="272" customWidth="1"/>
    <col min="11013" max="11013" width="10.28515625" style="272" customWidth="1"/>
    <col min="11014" max="11014" width="12.85546875" style="272" customWidth="1"/>
    <col min="11015" max="11015" width="10.85546875" style="272" customWidth="1"/>
    <col min="11016" max="11016" width="10.7109375" style="272" customWidth="1"/>
    <col min="11017" max="11017" width="11.7109375" style="272" customWidth="1"/>
    <col min="11018" max="11018" width="13.5703125" style="272" customWidth="1"/>
    <col min="11019" max="11019" width="9" style="272" customWidth="1"/>
    <col min="11020" max="11020" width="13.42578125" style="272" customWidth="1"/>
    <col min="11021" max="11021" width="10.5703125" style="272" customWidth="1"/>
    <col min="11022" max="11022" width="9.140625" style="272"/>
    <col min="11023" max="11023" width="30" style="272" customWidth="1"/>
    <col min="11024" max="11024" width="13.85546875" style="272" customWidth="1"/>
    <col min="11025" max="11025" width="9.140625" style="272"/>
    <col min="11026" max="11026" width="12.5703125" style="272" customWidth="1"/>
    <col min="11027" max="11027" width="15.28515625" style="272" customWidth="1"/>
    <col min="11028" max="11028" width="9.140625" style="272"/>
    <col min="11029" max="11029" width="11.85546875" style="272" customWidth="1"/>
    <col min="11030" max="11030" width="14.140625" style="272" customWidth="1"/>
    <col min="11031" max="11264" width="9.140625" style="272"/>
    <col min="11265" max="11265" width="4.7109375" style="272" customWidth="1"/>
    <col min="11266" max="11266" width="38.28515625" style="272" customWidth="1"/>
    <col min="11267" max="11267" width="7.7109375" style="272" customWidth="1"/>
    <col min="11268" max="11268" width="9.28515625" style="272" customWidth="1"/>
    <col min="11269" max="11269" width="10.28515625" style="272" customWidth="1"/>
    <col min="11270" max="11270" width="12.85546875" style="272" customWidth="1"/>
    <col min="11271" max="11271" width="10.85546875" style="272" customWidth="1"/>
    <col min="11272" max="11272" width="10.7109375" style="272" customWidth="1"/>
    <col min="11273" max="11273" width="11.7109375" style="272" customWidth="1"/>
    <col min="11274" max="11274" width="13.5703125" style="272" customWidth="1"/>
    <col min="11275" max="11275" width="9" style="272" customWidth="1"/>
    <col min="11276" max="11276" width="13.42578125" style="272" customWidth="1"/>
    <col min="11277" max="11277" width="10.5703125" style="272" customWidth="1"/>
    <col min="11278" max="11278" width="9.140625" style="272"/>
    <col min="11279" max="11279" width="30" style="272" customWidth="1"/>
    <col min="11280" max="11280" width="13.85546875" style="272" customWidth="1"/>
    <col min="11281" max="11281" width="9.140625" style="272"/>
    <col min="11282" max="11282" width="12.5703125" style="272" customWidth="1"/>
    <col min="11283" max="11283" width="15.28515625" style="272" customWidth="1"/>
    <col min="11284" max="11284" width="9.140625" style="272"/>
    <col min="11285" max="11285" width="11.85546875" style="272" customWidth="1"/>
    <col min="11286" max="11286" width="14.140625" style="272" customWidth="1"/>
    <col min="11287" max="11520" width="9.140625" style="272"/>
    <col min="11521" max="11521" width="4.7109375" style="272" customWidth="1"/>
    <col min="11522" max="11522" width="38.28515625" style="272" customWidth="1"/>
    <col min="11523" max="11523" width="7.7109375" style="272" customWidth="1"/>
    <col min="11524" max="11524" width="9.28515625" style="272" customWidth="1"/>
    <col min="11525" max="11525" width="10.28515625" style="272" customWidth="1"/>
    <col min="11526" max="11526" width="12.85546875" style="272" customWidth="1"/>
    <col min="11527" max="11527" width="10.85546875" style="272" customWidth="1"/>
    <col min="11528" max="11528" width="10.7109375" style="272" customWidth="1"/>
    <col min="11529" max="11529" width="11.7109375" style="272" customWidth="1"/>
    <col min="11530" max="11530" width="13.5703125" style="272" customWidth="1"/>
    <col min="11531" max="11531" width="9" style="272" customWidth="1"/>
    <col min="11532" max="11532" width="13.42578125" style="272" customWidth="1"/>
    <col min="11533" max="11533" width="10.5703125" style="272" customWidth="1"/>
    <col min="11534" max="11534" width="9.140625" style="272"/>
    <col min="11535" max="11535" width="30" style="272" customWidth="1"/>
    <col min="11536" max="11536" width="13.85546875" style="272" customWidth="1"/>
    <col min="11537" max="11537" width="9.140625" style="272"/>
    <col min="11538" max="11538" width="12.5703125" style="272" customWidth="1"/>
    <col min="11539" max="11539" width="15.28515625" style="272" customWidth="1"/>
    <col min="11540" max="11540" width="9.140625" style="272"/>
    <col min="11541" max="11541" width="11.85546875" style="272" customWidth="1"/>
    <col min="11542" max="11542" width="14.140625" style="272" customWidth="1"/>
    <col min="11543" max="11776" width="9.140625" style="272"/>
    <col min="11777" max="11777" width="4.7109375" style="272" customWidth="1"/>
    <col min="11778" max="11778" width="38.28515625" style="272" customWidth="1"/>
    <col min="11779" max="11779" width="7.7109375" style="272" customWidth="1"/>
    <col min="11780" max="11780" width="9.28515625" style="272" customWidth="1"/>
    <col min="11781" max="11781" width="10.28515625" style="272" customWidth="1"/>
    <col min="11782" max="11782" width="12.85546875" style="272" customWidth="1"/>
    <col min="11783" max="11783" width="10.85546875" style="272" customWidth="1"/>
    <col min="11784" max="11784" width="10.7109375" style="272" customWidth="1"/>
    <col min="11785" max="11785" width="11.7109375" style="272" customWidth="1"/>
    <col min="11786" max="11786" width="13.5703125" style="272" customWidth="1"/>
    <col min="11787" max="11787" width="9" style="272" customWidth="1"/>
    <col min="11788" max="11788" width="13.42578125" style="272" customWidth="1"/>
    <col min="11789" max="11789" width="10.5703125" style="272" customWidth="1"/>
    <col min="11790" max="11790" width="9.140625" style="272"/>
    <col min="11791" max="11791" width="30" style="272" customWidth="1"/>
    <col min="11792" max="11792" width="13.85546875" style="272" customWidth="1"/>
    <col min="11793" max="11793" width="9.140625" style="272"/>
    <col min="11794" max="11794" width="12.5703125" style="272" customWidth="1"/>
    <col min="11795" max="11795" width="15.28515625" style="272" customWidth="1"/>
    <col min="11796" max="11796" width="9.140625" style="272"/>
    <col min="11797" max="11797" width="11.85546875" style="272" customWidth="1"/>
    <col min="11798" max="11798" width="14.140625" style="272" customWidth="1"/>
    <col min="11799" max="12032" width="9.140625" style="272"/>
    <col min="12033" max="12033" width="4.7109375" style="272" customWidth="1"/>
    <col min="12034" max="12034" width="38.28515625" style="272" customWidth="1"/>
    <col min="12035" max="12035" width="7.7109375" style="272" customWidth="1"/>
    <col min="12036" max="12036" width="9.28515625" style="272" customWidth="1"/>
    <col min="12037" max="12037" width="10.28515625" style="272" customWidth="1"/>
    <col min="12038" max="12038" width="12.85546875" style="272" customWidth="1"/>
    <col min="12039" max="12039" width="10.85546875" style="272" customWidth="1"/>
    <col min="12040" max="12040" width="10.7109375" style="272" customWidth="1"/>
    <col min="12041" max="12041" width="11.7109375" style="272" customWidth="1"/>
    <col min="12042" max="12042" width="13.5703125" style="272" customWidth="1"/>
    <col min="12043" max="12043" width="9" style="272" customWidth="1"/>
    <col min="12044" max="12044" width="13.42578125" style="272" customWidth="1"/>
    <col min="12045" max="12045" width="10.5703125" style="272" customWidth="1"/>
    <col min="12046" max="12046" width="9.140625" style="272"/>
    <col min="12047" max="12047" width="30" style="272" customWidth="1"/>
    <col min="12048" max="12048" width="13.85546875" style="272" customWidth="1"/>
    <col min="12049" max="12049" width="9.140625" style="272"/>
    <col min="12050" max="12050" width="12.5703125" style="272" customWidth="1"/>
    <col min="12051" max="12051" width="15.28515625" style="272" customWidth="1"/>
    <col min="12052" max="12052" width="9.140625" style="272"/>
    <col min="12053" max="12053" width="11.85546875" style="272" customWidth="1"/>
    <col min="12054" max="12054" width="14.140625" style="272" customWidth="1"/>
    <col min="12055" max="12288" width="9.140625" style="272"/>
    <col min="12289" max="12289" width="4.7109375" style="272" customWidth="1"/>
    <col min="12290" max="12290" width="38.28515625" style="272" customWidth="1"/>
    <col min="12291" max="12291" width="7.7109375" style="272" customWidth="1"/>
    <col min="12292" max="12292" width="9.28515625" style="272" customWidth="1"/>
    <col min="12293" max="12293" width="10.28515625" style="272" customWidth="1"/>
    <col min="12294" max="12294" width="12.85546875" style="272" customWidth="1"/>
    <col min="12295" max="12295" width="10.85546875" style="272" customWidth="1"/>
    <col min="12296" max="12296" width="10.7109375" style="272" customWidth="1"/>
    <col min="12297" max="12297" width="11.7109375" style="272" customWidth="1"/>
    <col min="12298" max="12298" width="13.5703125" style="272" customWidth="1"/>
    <col min="12299" max="12299" width="9" style="272" customWidth="1"/>
    <col min="12300" max="12300" width="13.42578125" style="272" customWidth="1"/>
    <col min="12301" max="12301" width="10.5703125" style="272" customWidth="1"/>
    <col min="12302" max="12302" width="9.140625" style="272"/>
    <col min="12303" max="12303" width="30" style="272" customWidth="1"/>
    <col min="12304" max="12304" width="13.85546875" style="272" customWidth="1"/>
    <col min="12305" max="12305" width="9.140625" style="272"/>
    <col min="12306" max="12306" width="12.5703125" style="272" customWidth="1"/>
    <col min="12307" max="12307" width="15.28515625" style="272" customWidth="1"/>
    <col min="12308" max="12308" width="9.140625" style="272"/>
    <col min="12309" max="12309" width="11.85546875" style="272" customWidth="1"/>
    <col min="12310" max="12310" width="14.140625" style="272" customWidth="1"/>
    <col min="12311" max="12544" width="9.140625" style="272"/>
    <col min="12545" max="12545" width="4.7109375" style="272" customWidth="1"/>
    <col min="12546" max="12546" width="38.28515625" style="272" customWidth="1"/>
    <col min="12547" max="12547" width="7.7109375" style="272" customWidth="1"/>
    <col min="12548" max="12548" width="9.28515625" style="272" customWidth="1"/>
    <col min="12549" max="12549" width="10.28515625" style="272" customWidth="1"/>
    <col min="12550" max="12550" width="12.85546875" style="272" customWidth="1"/>
    <col min="12551" max="12551" width="10.85546875" style="272" customWidth="1"/>
    <col min="12552" max="12552" width="10.7109375" style="272" customWidth="1"/>
    <col min="12553" max="12553" width="11.7109375" style="272" customWidth="1"/>
    <col min="12554" max="12554" width="13.5703125" style="272" customWidth="1"/>
    <col min="12555" max="12555" width="9" style="272" customWidth="1"/>
    <col min="12556" max="12556" width="13.42578125" style="272" customWidth="1"/>
    <col min="12557" max="12557" width="10.5703125" style="272" customWidth="1"/>
    <col min="12558" max="12558" width="9.140625" style="272"/>
    <col min="12559" max="12559" width="30" style="272" customWidth="1"/>
    <col min="12560" max="12560" width="13.85546875" style="272" customWidth="1"/>
    <col min="12561" max="12561" width="9.140625" style="272"/>
    <col min="12562" max="12562" width="12.5703125" style="272" customWidth="1"/>
    <col min="12563" max="12563" width="15.28515625" style="272" customWidth="1"/>
    <col min="12564" max="12564" width="9.140625" style="272"/>
    <col min="12565" max="12565" width="11.85546875" style="272" customWidth="1"/>
    <col min="12566" max="12566" width="14.140625" style="272" customWidth="1"/>
    <col min="12567" max="12800" width="9.140625" style="272"/>
    <col min="12801" max="12801" width="4.7109375" style="272" customWidth="1"/>
    <col min="12802" max="12802" width="38.28515625" style="272" customWidth="1"/>
    <col min="12803" max="12803" width="7.7109375" style="272" customWidth="1"/>
    <col min="12804" max="12804" width="9.28515625" style="272" customWidth="1"/>
    <col min="12805" max="12805" width="10.28515625" style="272" customWidth="1"/>
    <col min="12806" max="12806" width="12.85546875" style="272" customWidth="1"/>
    <col min="12807" max="12807" width="10.85546875" style="272" customWidth="1"/>
    <col min="12808" max="12808" width="10.7109375" style="272" customWidth="1"/>
    <col min="12809" max="12809" width="11.7109375" style="272" customWidth="1"/>
    <col min="12810" max="12810" width="13.5703125" style="272" customWidth="1"/>
    <col min="12811" max="12811" width="9" style="272" customWidth="1"/>
    <col min="12812" max="12812" width="13.42578125" style="272" customWidth="1"/>
    <col min="12813" max="12813" width="10.5703125" style="272" customWidth="1"/>
    <col min="12814" max="12814" width="9.140625" style="272"/>
    <col min="12815" max="12815" width="30" style="272" customWidth="1"/>
    <col min="12816" max="12816" width="13.85546875" style="272" customWidth="1"/>
    <col min="12817" max="12817" width="9.140625" style="272"/>
    <col min="12818" max="12818" width="12.5703125" style="272" customWidth="1"/>
    <col min="12819" max="12819" width="15.28515625" style="272" customWidth="1"/>
    <col min="12820" max="12820" width="9.140625" style="272"/>
    <col min="12821" max="12821" width="11.85546875" style="272" customWidth="1"/>
    <col min="12822" max="12822" width="14.140625" style="272" customWidth="1"/>
    <col min="12823" max="13056" width="9.140625" style="272"/>
    <col min="13057" max="13057" width="4.7109375" style="272" customWidth="1"/>
    <col min="13058" max="13058" width="38.28515625" style="272" customWidth="1"/>
    <col min="13059" max="13059" width="7.7109375" style="272" customWidth="1"/>
    <col min="13060" max="13060" width="9.28515625" style="272" customWidth="1"/>
    <col min="13061" max="13061" width="10.28515625" style="272" customWidth="1"/>
    <col min="13062" max="13062" width="12.85546875" style="272" customWidth="1"/>
    <col min="13063" max="13063" width="10.85546875" style="272" customWidth="1"/>
    <col min="13064" max="13064" width="10.7109375" style="272" customWidth="1"/>
    <col min="13065" max="13065" width="11.7109375" style="272" customWidth="1"/>
    <col min="13066" max="13066" width="13.5703125" style="272" customWidth="1"/>
    <col min="13067" max="13067" width="9" style="272" customWidth="1"/>
    <col min="13068" max="13068" width="13.42578125" style="272" customWidth="1"/>
    <col min="13069" max="13069" width="10.5703125" style="272" customWidth="1"/>
    <col min="13070" max="13070" width="9.140625" style="272"/>
    <col min="13071" max="13071" width="30" style="272" customWidth="1"/>
    <col min="13072" max="13072" width="13.85546875" style="272" customWidth="1"/>
    <col min="13073" max="13073" width="9.140625" style="272"/>
    <col min="13074" max="13074" width="12.5703125" style="272" customWidth="1"/>
    <col min="13075" max="13075" width="15.28515625" style="272" customWidth="1"/>
    <col min="13076" max="13076" width="9.140625" style="272"/>
    <col min="13077" max="13077" width="11.85546875" style="272" customWidth="1"/>
    <col min="13078" max="13078" width="14.140625" style="272" customWidth="1"/>
    <col min="13079" max="13312" width="9.140625" style="272"/>
    <col min="13313" max="13313" width="4.7109375" style="272" customWidth="1"/>
    <col min="13314" max="13314" width="38.28515625" style="272" customWidth="1"/>
    <col min="13315" max="13315" width="7.7109375" style="272" customWidth="1"/>
    <col min="13316" max="13316" width="9.28515625" style="272" customWidth="1"/>
    <col min="13317" max="13317" width="10.28515625" style="272" customWidth="1"/>
    <col min="13318" max="13318" width="12.85546875" style="272" customWidth="1"/>
    <col min="13319" max="13319" width="10.85546875" style="272" customWidth="1"/>
    <col min="13320" max="13320" width="10.7109375" style="272" customWidth="1"/>
    <col min="13321" max="13321" width="11.7109375" style="272" customWidth="1"/>
    <col min="13322" max="13322" width="13.5703125" style="272" customWidth="1"/>
    <col min="13323" max="13323" width="9" style="272" customWidth="1"/>
    <col min="13324" max="13324" width="13.42578125" style="272" customWidth="1"/>
    <col min="13325" max="13325" width="10.5703125" style="272" customWidth="1"/>
    <col min="13326" max="13326" width="9.140625" style="272"/>
    <col min="13327" max="13327" width="30" style="272" customWidth="1"/>
    <col min="13328" max="13328" width="13.85546875" style="272" customWidth="1"/>
    <col min="13329" max="13329" width="9.140625" style="272"/>
    <col min="13330" max="13330" width="12.5703125" style="272" customWidth="1"/>
    <col min="13331" max="13331" width="15.28515625" style="272" customWidth="1"/>
    <col min="13332" max="13332" width="9.140625" style="272"/>
    <col min="13333" max="13333" width="11.85546875" style="272" customWidth="1"/>
    <col min="13334" max="13334" width="14.140625" style="272" customWidth="1"/>
    <col min="13335" max="13568" width="9.140625" style="272"/>
    <col min="13569" max="13569" width="4.7109375" style="272" customWidth="1"/>
    <col min="13570" max="13570" width="38.28515625" style="272" customWidth="1"/>
    <col min="13571" max="13571" width="7.7109375" style="272" customWidth="1"/>
    <col min="13572" max="13572" width="9.28515625" style="272" customWidth="1"/>
    <col min="13573" max="13573" width="10.28515625" style="272" customWidth="1"/>
    <col min="13574" max="13574" width="12.85546875" style="272" customWidth="1"/>
    <col min="13575" max="13575" width="10.85546875" style="272" customWidth="1"/>
    <col min="13576" max="13576" width="10.7109375" style="272" customWidth="1"/>
    <col min="13577" max="13577" width="11.7109375" style="272" customWidth="1"/>
    <col min="13578" max="13578" width="13.5703125" style="272" customWidth="1"/>
    <col min="13579" max="13579" width="9" style="272" customWidth="1"/>
    <col min="13580" max="13580" width="13.42578125" style="272" customWidth="1"/>
    <col min="13581" max="13581" width="10.5703125" style="272" customWidth="1"/>
    <col min="13582" max="13582" width="9.140625" style="272"/>
    <col min="13583" max="13583" width="30" style="272" customWidth="1"/>
    <col min="13584" max="13584" width="13.85546875" style="272" customWidth="1"/>
    <col min="13585" max="13585" width="9.140625" style="272"/>
    <col min="13586" max="13586" width="12.5703125" style="272" customWidth="1"/>
    <col min="13587" max="13587" width="15.28515625" style="272" customWidth="1"/>
    <col min="13588" max="13588" width="9.140625" style="272"/>
    <col min="13589" max="13589" width="11.85546875" style="272" customWidth="1"/>
    <col min="13590" max="13590" width="14.140625" style="272" customWidth="1"/>
    <col min="13591" max="13824" width="9.140625" style="272"/>
    <col min="13825" max="13825" width="4.7109375" style="272" customWidth="1"/>
    <col min="13826" max="13826" width="38.28515625" style="272" customWidth="1"/>
    <col min="13827" max="13827" width="7.7109375" style="272" customWidth="1"/>
    <col min="13828" max="13828" width="9.28515625" style="272" customWidth="1"/>
    <col min="13829" max="13829" width="10.28515625" style="272" customWidth="1"/>
    <col min="13830" max="13830" width="12.85546875" style="272" customWidth="1"/>
    <col min="13831" max="13831" width="10.85546875" style="272" customWidth="1"/>
    <col min="13832" max="13832" width="10.7109375" style="272" customWidth="1"/>
    <col min="13833" max="13833" width="11.7109375" style="272" customWidth="1"/>
    <col min="13834" max="13834" width="13.5703125" style="272" customWidth="1"/>
    <col min="13835" max="13835" width="9" style="272" customWidth="1"/>
    <col min="13836" max="13836" width="13.42578125" style="272" customWidth="1"/>
    <col min="13837" max="13837" width="10.5703125" style="272" customWidth="1"/>
    <col min="13838" max="13838" width="9.140625" style="272"/>
    <col min="13839" max="13839" width="30" style="272" customWidth="1"/>
    <col min="13840" max="13840" width="13.85546875" style="272" customWidth="1"/>
    <col min="13841" max="13841" width="9.140625" style="272"/>
    <col min="13842" max="13842" width="12.5703125" style="272" customWidth="1"/>
    <col min="13843" max="13843" width="15.28515625" style="272" customWidth="1"/>
    <col min="13844" max="13844" width="9.140625" style="272"/>
    <col min="13845" max="13845" width="11.85546875" style="272" customWidth="1"/>
    <col min="13846" max="13846" width="14.140625" style="272" customWidth="1"/>
    <col min="13847" max="14080" width="9.140625" style="272"/>
    <col min="14081" max="14081" width="4.7109375" style="272" customWidth="1"/>
    <col min="14082" max="14082" width="38.28515625" style="272" customWidth="1"/>
    <col min="14083" max="14083" width="7.7109375" style="272" customWidth="1"/>
    <col min="14084" max="14084" width="9.28515625" style="272" customWidth="1"/>
    <col min="14085" max="14085" width="10.28515625" style="272" customWidth="1"/>
    <col min="14086" max="14086" width="12.85546875" style="272" customWidth="1"/>
    <col min="14087" max="14087" width="10.85546875" style="272" customWidth="1"/>
    <col min="14088" max="14088" width="10.7109375" style="272" customWidth="1"/>
    <col min="14089" max="14089" width="11.7109375" style="272" customWidth="1"/>
    <col min="14090" max="14090" width="13.5703125" style="272" customWidth="1"/>
    <col min="14091" max="14091" width="9" style="272" customWidth="1"/>
    <col min="14092" max="14092" width="13.42578125" style="272" customWidth="1"/>
    <col min="14093" max="14093" width="10.5703125" style="272" customWidth="1"/>
    <col min="14094" max="14094" width="9.140625" style="272"/>
    <col min="14095" max="14095" width="30" style="272" customWidth="1"/>
    <col min="14096" max="14096" width="13.85546875" style="272" customWidth="1"/>
    <col min="14097" max="14097" width="9.140625" style="272"/>
    <col min="14098" max="14098" width="12.5703125" style="272" customWidth="1"/>
    <col min="14099" max="14099" width="15.28515625" style="272" customWidth="1"/>
    <col min="14100" max="14100" width="9.140625" style="272"/>
    <col min="14101" max="14101" width="11.85546875" style="272" customWidth="1"/>
    <col min="14102" max="14102" width="14.140625" style="272" customWidth="1"/>
    <col min="14103" max="14336" width="9.140625" style="272"/>
    <col min="14337" max="14337" width="4.7109375" style="272" customWidth="1"/>
    <col min="14338" max="14338" width="38.28515625" style="272" customWidth="1"/>
    <col min="14339" max="14339" width="7.7109375" style="272" customWidth="1"/>
    <col min="14340" max="14340" width="9.28515625" style="272" customWidth="1"/>
    <col min="14341" max="14341" width="10.28515625" style="272" customWidth="1"/>
    <col min="14342" max="14342" width="12.85546875" style="272" customWidth="1"/>
    <col min="14343" max="14343" width="10.85546875" style="272" customWidth="1"/>
    <col min="14344" max="14344" width="10.7109375" style="272" customWidth="1"/>
    <col min="14345" max="14345" width="11.7109375" style="272" customWidth="1"/>
    <col min="14346" max="14346" width="13.5703125" style="272" customWidth="1"/>
    <col min="14347" max="14347" width="9" style="272" customWidth="1"/>
    <col min="14348" max="14348" width="13.42578125" style="272" customWidth="1"/>
    <col min="14349" max="14349" width="10.5703125" style="272" customWidth="1"/>
    <col min="14350" max="14350" width="9.140625" style="272"/>
    <col min="14351" max="14351" width="30" style="272" customWidth="1"/>
    <col min="14352" max="14352" width="13.85546875" style="272" customWidth="1"/>
    <col min="14353" max="14353" width="9.140625" style="272"/>
    <col min="14354" max="14354" width="12.5703125" style="272" customWidth="1"/>
    <col min="14355" max="14355" width="15.28515625" style="272" customWidth="1"/>
    <col min="14356" max="14356" width="9.140625" style="272"/>
    <col min="14357" max="14357" width="11.85546875" style="272" customWidth="1"/>
    <col min="14358" max="14358" width="14.140625" style="272" customWidth="1"/>
    <col min="14359" max="14592" width="9.140625" style="272"/>
    <col min="14593" max="14593" width="4.7109375" style="272" customWidth="1"/>
    <col min="14594" max="14594" width="38.28515625" style="272" customWidth="1"/>
    <col min="14595" max="14595" width="7.7109375" style="272" customWidth="1"/>
    <col min="14596" max="14596" width="9.28515625" style="272" customWidth="1"/>
    <col min="14597" max="14597" width="10.28515625" style="272" customWidth="1"/>
    <col min="14598" max="14598" width="12.85546875" style="272" customWidth="1"/>
    <col min="14599" max="14599" width="10.85546875" style="272" customWidth="1"/>
    <col min="14600" max="14600" width="10.7109375" style="272" customWidth="1"/>
    <col min="14601" max="14601" width="11.7109375" style="272" customWidth="1"/>
    <col min="14602" max="14602" width="13.5703125" style="272" customWidth="1"/>
    <col min="14603" max="14603" width="9" style="272" customWidth="1"/>
    <col min="14604" max="14604" width="13.42578125" style="272" customWidth="1"/>
    <col min="14605" max="14605" width="10.5703125" style="272" customWidth="1"/>
    <col min="14606" max="14606" width="9.140625" style="272"/>
    <col min="14607" max="14607" width="30" style="272" customWidth="1"/>
    <col min="14608" max="14608" width="13.85546875" style="272" customWidth="1"/>
    <col min="14609" max="14609" width="9.140625" style="272"/>
    <col min="14610" max="14610" width="12.5703125" style="272" customWidth="1"/>
    <col min="14611" max="14611" width="15.28515625" style="272" customWidth="1"/>
    <col min="14612" max="14612" width="9.140625" style="272"/>
    <col min="14613" max="14613" width="11.85546875" style="272" customWidth="1"/>
    <col min="14614" max="14614" width="14.140625" style="272" customWidth="1"/>
    <col min="14615" max="14848" width="9.140625" style="272"/>
    <col min="14849" max="14849" width="4.7109375" style="272" customWidth="1"/>
    <col min="14850" max="14850" width="38.28515625" style="272" customWidth="1"/>
    <col min="14851" max="14851" width="7.7109375" style="272" customWidth="1"/>
    <col min="14852" max="14852" width="9.28515625" style="272" customWidth="1"/>
    <col min="14853" max="14853" width="10.28515625" style="272" customWidth="1"/>
    <col min="14854" max="14854" width="12.85546875" style="272" customWidth="1"/>
    <col min="14855" max="14855" width="10.85546875" style="272" customWidth="1"/>
    <col min="14856" max="14856" width="10.7109375" style="272" customWidth="1"/>
    <col min="14857" max="14857" width="11.7109375" style="272" customWidth="1"/>
    <col min="14858" max="14858" width="13.5703125" style="272" customWidth="1"/>
    <col min="14859" max="14859" width="9" style="272" customWidth="1"/>
    <col min="14860" max="14860" width="13.42578125" style="272" customWidth="1"/>
    <col min="14861" max="14861" width="10.5703125" style="272" customWidth="1"/>
    <col min="14862" max="14862" width="9.140625" style="272"/>
    <col min="14863" max="14863" width="30" style="272" customWidth="1"/>
    <col min="14864" max="14864" width="13.85546875" style="272" customWidth="1"/>
    <col min="14865" max="14865" width="9.140625" style="272"/>
    <col min="14866" max="14866" width="12.5703125" style="272" customWidth="1"/>
    <col min="14867" max="14867" width="15.28515625" style="272" customWidth="1"/>
    <col min="14868" max="14868" width="9.140625" style="272"/>
    <col min="14869" max="14869" width="11.85546875" style="272" customWidth="1"/>
    <col min="14870" max="14870" width="14.140625" style="272" customWidth="1"/>
    <col min="14871" max="15104" width="9.140625" style="272"/>
    <col min="15105" max="15105" width="4.7109375" style="272" customWidth="1"/>
    <col min="15106" max="15106" width="38.28515625" style="272" customWidth="1"/>
    <col min="15107" max="15107" width="7.7109375" style="272" customWidth="1"/>
    <col min="15108" max="15108" width="9.28515625" style="272" customWidth="1"/>
    <col min="15109" max="15109" width="10.28515625" style="272" customWidth="1"/>
    <col min="15110" max="15110" width="12.85546875" style="272" customWidth="1"/>
    <col min="15111" max="15111" width="10.85546875" style="272" customWidth="1"/>
    <col min="15112" max="15112" width="10.7109375" style="272" customWidth="1"/>
    <col min="15113" max="15113" width="11.7109375" style="272" customWidth="1"/>
    <col min="15114" max="15114" width="13.5703125" style="272" customWidth="1"/>
    <col min="15115" max="15115" width="9" style="272" customWidth="1"/>
    <col min="15116" max="15116" width="13.42578125" style="272" customWidth="1"/>
    <col min="15117" max="15117" width="10.5703125" style="272" customWidth="1"/>
    <col min="15118" max="15118" width="9.140625" style="272"/>
    <col min="15119" max="15119" width="30" style="272" customWidth="1"/>
    <col min="15120" max="15120" width="13.85546875" style="272" customWidth="1"/>
    <col min="15121" max="15121" width="9.140625" style="272"/>
    <col min="15122" max="15122" width="12.5703125" style="272" customWidth="1"/>
    <col min="15123" max="15123" width="15.28515625" style="272" customWidth="1"/>
    <col min="15124" max="15124" width="9.140625" style="272"/>
    <col min="15125" max="15125" width="11.85546875" style="272" customWidth="1"/>
    <col min="15126" max="15126" width="14.140625" style="272" customWidth="1"/>
    <col min="15127" max="15360" width="9.140625" style="272"/>
    <col min="15361" max="15361" width="4.7109375" style="272" customWidth="1"/>
    <col min="15362" max="15362" width="38.28515625" style="272" customWidth="1"/>
    <col min="15363" max="15363" width="7.7109375" style="272" customWidth="1"/>
    <col min="15364" max="15364" width="9.28515625" style="272" customWidth="1"/>
    <col min="15365" max="15365" width="10.28515625" style="272" customWidth="1"/>
    <col min="15366" max="15366" width="12.85546875" style="272" customWidth="1"/>
    <col min="15367" max="15367" width="10.85546875" style="272" customWidth="1"/>
    <col min="15368" max="15368" width="10.7109375" style="272" customWidth="1"/>
    <col min="15369" max="15369" width="11.7109375" style="272" customWidth="1"/>
    <col min="15370" max="15370" width="13.5703125" style="272" customWidth="1"/>
    <col min="15371" max="15371" width="9" style="272" customWidth="1"/>
    <col min="15372" max="15372" width="13.42578125" style="272" customWidth="1"/>
    <col min="15373" max="15373" width="10.5703125" style="272" customWidth="1"/>
    <col min="15374" max="15374" width="9.140625" style="272"/>
    <col min="15375" max="15375" width="30" style="272" customWidth="1"/>
    <col min="15376" max="15376" width="13.85546875" style="272" customWidth="1"/>
    <col min="15377" max="15377" width="9.140625" style="272"/>
    <col min="15378" max="15378" width="12.5703125" style="272" customWidth="1"/>
    <col min="15379" max="15379" width="15.28515625" style="272" customWidth="1"/>
    <col min="15380" max="15380" width="9.140625" style="272"/>
    <col min="15381" max="15381" width="11.85546875" style="272" customWidth="1"/>
    <col min="15382" max="15382" width="14.140625" style="272" customWidth="1"/>
    <col min="15383" max="15616" width="9.140625" style="272"/>
    <col min="15617" max="15617" width="4.7109375" style="272" customWidth="1"/>
    <col min="15618" max="15618" width="38.28515625" style="272" customWidth="1"/>
    <col min="15619" max="15619" width="7.7109375" style="272" customWidth="1"/>
    <col min="15620" max="15620" width="9.28515625" style="272" customWidth="1"/>
    <col min="15621" max="15621" width="10.28515625" style="272" customWidth="1"/>
    <col min="15622" max="15622" width="12.85546875" style="272" customWidth="1"/>
    <col min="15623" max="15623" width="10.85546875" style="272" customWidth="1"/>
    <col min="15624" max="15624" width="10.7109375" style="272" customWidth="1"/>
    <col min="15625" max="15625" width="11.7109375" style="272" customWidth="1"/>
    <col min="15626" max="15626" width="13.5703125" style="272" customWidth="1"/>
    <col min="15627" max="15627" width="9" style="272" customWidth="1"/>
    <col min="15628" max="15628" width="13.42578125" style="272" customWidth="1"/>
    <col min="15629" max="15629" width="10.5703125" style="272" customWidth="1"/>
    <col min="15630" max="15630" width="9.140625" style="272"/>
    <col min="15631" max="15631" width="30" style="272" customWidth="1"/>
    <col min="15632" max="15632" width="13.85546875" style="272" customWidth="1"/>
    <col min="15633" max="15633" width="9.140625" style="272"/>
    <col min="15634" max="15634" width="12.5703125" style="272" customWidth="1"/>
    <col min="15635" max="15635" width="15.28515625" style="272" customWidth="1"/>
    <col min="15636" max="15636" width="9.140625" style="272"/>
    <col min="15637" max="15637" width="11.85546875" style="272" customWidth="1"/>
    <col min="15638" max="15638" width="14.140625" style="272" customWidth="1"/>
    <col min="15639" max="15872" width="9.140625" style="272"/>
    <col min="15873" max="15873" width="4.7109375" style="272" customWidth="1"/>
    <col min="15874" max="15874" width="38.28515625" style="272" customWidth="1"/>
    <col min="15875" max="15875" width="7.7109375" style="272" customWidth="1"/>
    <col min="15876" max="15876" width="9.28515625" style="272" customWidth="1"/>
    <col min="15877" max="15877" width="10.28515625" style="272" customWidth="1"/>
    <col min="15878" max="15878" width="12.85546875" style="272" customWidth="1"/>
    <col min="15879" max="15879" width="10.85546875" style="272" customWidth="1"/>
    <col min="15880" max="15880" width="10.7109375" style="272" customWidth="1"/>
    <col min="15881" max="15881" width="11.7109375" style="272" customWidth="1"/>
    <col min="15882" max="15882" width="13.5703125" style="272" customWidth="1"/>
    <col min="15883" max="15883" width="9" style="272" customWidth="1"/>
    <col min="15884" max="15884" width="13.42578125" style="272" customWidth="1"/>
    <col min="15885" max="15885" width="10.5703125" style="272" customWidth="1"/>
    <col min="15886" max="15886" width="9.140625" style="272"/>
    <col min="15887" max="15887" width="30" style="272" customWidth="1"/>
    <col min="15888" max="15888" width="13.85546875" style="272" customWidth="1"/>
    <col min="15889" max="15889" width="9.140625" style="272"/>
    <col min="15890" max="15890" width="12.5703125" style="272" customWidth="1"/>
    <col min="15891" max="15891" width="15.28515625" style="272" customWidth="1"/>
    <col min="15892" max="15892" width="9.140625" style="272"/>
    <col min="15893" max="15893" width="11.85546875" style="272" customWidth="1"/>
    <col min="15894" max="15894" width="14.140625" style="272" customWidth="1"/>
    <col min="15895" max="16128" width="9.140625" style="272"/>
    <col min="16129" max="16129" width="4.7109375" style="272" customWidth="1"/>
    <col min="16130" max="16130" width="38.28515625" style="272" customWidth="1"/>
    <col min="16131" max="16131" width="7.7109375" style="272" customWidth="1"/>
    <col min="16132" max="16132" width="9.28515625" style="272" customWidth="1"/>
    <col min="16133" max="16133" width="10.28515625" style="272" customWidth="1"/>
    <col min="16134" max="16134" width="12.85546875" style="272" customWidth="1"/>
    <col min="16135" max="16135" width="10.85546875" style="272" customWidth="1"/>
    <col min="16136" max="16136" width="10.7109375" style="272" customWidth="1"/>
    <col min="16137" max="16137" width="11.7109375" style="272" customWidth="1"/>
    <col min="16138" max="16138" width="13.5703125" style="272" customWidth="1"/>
    <col min="16139" max="16139" width="9" style="272" customWidth="1"/>
    <col min="16140" max="16140" width="13.42578125" style="272" customWidth="1"/>
    <col min="16141" max="16141" width="10.5703125" style="272" customWidth="1"/>
    <col min="16142" max="16142" width="9.140625" style="272"/>
    <col min="16143" max="16143" width="30" style="272" customWidth="1"/>
    <col min="16144" max="16144" width="13.85546875" style="272" customWidth="1"/>
    <col min="16145" max="16145" width="9.140625" style="272"/>
    <col min="16146" max="16146" width="12.5703125" style="272" customWidth="1"/>
    <col min="16147" max="16147" width="15.28515625" style="272" customWidth="1"/>
    <col min="16148" max="16148" width="9.140625" style="272"/>
    <col min="16149" max="16149" width="11.85546875" style="272" customWidth="1"/>
    <col min="16150" max="16150" width="14.140625" style="272" customWidth="1"/>
    <col min="16151" max="16384" width="9.140625" style="272"/>
  </cols>
  <sheetData>
    <row r="1" spans="1:21">
      <c r="G1" s="1" t="s">
        <v>0</v>
      </c>
      <c r="J1" s="159" t="s">
        <v>230</v>
      </c>
      <c r="L1" s="159"/>
      <c r="U1" s="159" t="s">
        <v>0</v>
      </c>
    </row>
    <row r="2" spans="1:21">
      <c r="J2" s="5" t="s">
        <v>112</v>
      </c>
      <c r="L2" s="159"/>
      <c r="U2" s="273" t="s">
        <v>0</v>
      </c>
    </row>
    <row r="3" spans="1:21">
      <c r="G3" s="272" t="s">
        <v>0</v>
      </c>
      <c r="J3" s="5" t="s">
        <v>2</v>
      </c>
      <c r="L3" s="159"/>
      <c r="U3" s="273" t="s">
        <v>0</v>
      </c>
    </row>
    <row r="4" spans="1:21">
      <c r="J4" s="5" t="s">
        <v>113</v>
      </c>
      <c r="L4" s="159"/>
      <c r="U4" s="274" t="s">
        <v>0</v>
      </c>
    </row>
    <row r="5" spans="1:21">
      <c r="J5" s="5" t="s">
        <v>114</v>
      </c>
      <c r="L5" s="159"/>
      <c r="U5" s="273" t="s">
        <v>0</v>
      </c>
    </row>
    <row r="6" spans="1:21">
      <c r="K6" s="109" t="s">
        <v>0</v>
      </c>
      <c r="L6" s="159"/>
      <c r="U6" s="273" t="s">
        <v>0</v>
      </c>
    </row>
    <row r="7" spans="1:21">
      <c r="K7" s="110" t="s">
        <v>0</v>
      </c>
      <c r="U7" s="110" t="s">
        <v>0</v>
      </c>
    </row>
    <row r="8" spans="1:21">
      <c r="K8" s="110" t="s">
        <v>0</v>
      </c>
      <c r="U8" s="110" t="s">
        <v>0</v>
      </c>
    </row>
    <row r="9" spans="1:21" ht="16.5">
      <c r="A9" s="412" t="s">
        <v>231</v>
      </c>
      <c r="B9" s="412"/>
      <c r="C9" s="412"/>
      <c r="D9" s="412"/>
      <c r="E9" s="412"/>
      <c r="F9" s="412"/>
      <c r="G9" s="412"/>
      <c r="H9" s="412"/>
      <c r="I9" s="412"/>
      <c r="J9" s="412"/>
      <c r="K9" s="412"/>
      <c r="L9" s="412"/>
    </row>
    <row r="10" spans="1:21" ht="16.5">
      <c r="A10" s="412" t="s">
        <v>232</v>
      </c>
      <c r="B10" s="412"/>
      <c r="C10" s="412"/>
      <c r="D10" s="412"/>
      <c r="E10" s="412"/>
      <c r="F10" s="412"/>
      <c r="G10" s="412"/>
      <c r="H10" s="412"/>
      <c r="I10" s="412"/>
      <c r="J10" s="412"/>
      <c r="K10" s="412"/>
      <c r="L10" s="412"/>
    </row>
    <row r="11" spans="1:21" ht="18">
      <c r="A11" s="257"/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</row>
    <row r="12" spans="1:21">
      <c r="A12" s="103"/>
      <c r="B12" s="103"/>
      <c r="C12" s="103"/>
      <c r="D12" s="103"/>
      <c r="E12" s="103"/>
      <c r="F12" s="111" t="s">
        <v>0</v>
      </c>
      <c r="G12" s="103"/>
      <c r="H12" s="103"/>
      <c r="I12" s="103"/>
      <c r="J12" s="103"/>
      <c r="K12" s="103"/>
      <c r="L12" s="105"/>
    </row>
    <row r="13" spans="1:21" ht="12.75" customHeight="1">
      <c r="A13" s="413" t="s">
        <v>4</v>
      </c>
      <c r="B13" s="413" t="s">
        <v>154</v>
      </c>
      <c r="C13" s="404" t="s">
        <v>153</v>
      </c>
      <c r="D13" s="414" t="s">
        <v>6</v>
      </c>
      <c r="E13" s="404" t="s">
        <v>233</v>
      </c>
      <c r="F13" s="417" t="s">
        <v>234</v>
      </c>
      <c r="G13" s="418"/>
      <c r="H13" s="418"/>
      <c r="I13" s="419"/>
      <c r="J13" s="417" t="s">
        <v>157</v>
      </c>
      <c r="K13" s="418"/>
      <c r="L13" s="420"/>
      <c r="M13" s="404" t="s">
        <v>235</v>
      </c>
    </row>
    <row r="14" spans="1:21" ht="12.75" customHeight="1">
      <c r="A14" s="413"/>
      <c r="B14" s="413"/>
      <c r="C14" s="405"/>
      <c r="D14" s="415"/>
      <c r="E14" s="405"/>
      <c r="F14" s="407" t="s">
        <v>236</v>
      </c>
      <c r="G14" s="408" t="s">
        <v>107</v>
      </c>
      <c r="H14" s="409"/>
      <c r="I14" s="410"/>
      <c r="J14" s="407" t="s">
        <v>236</v>
      </c>
      <c r="K14" s="408" t="s">
        <v>107</v>
      </c>
      <c r="L14" s="410"/>
      <c r="M14" s="405"/>
    </row>
    <row r="15" spans="1:21" ht="12.75" customHeight="1">
      <c r="A15" s="413"/>
      <c r="B15" s="413"/>
      <c r="C15" s="405"/>
      <c r="D15" s="415"/>
      <c r="E15" s="405"/>
      <c r="F15" s="407"/>
      <c r="G15" s="404" t="s">
        <v>237</v>
      </c>
      <c r="H15" s="408" t="s">
        <v>107</v>
      </c>
      <c r="I15" s="410"/>
      <c r="J15" s="407"/>
      <c r="K15" s="404" t="s">
        <v>238</v>
      </c>
      <c r="L15" s="404" t="s">
        <v>239</v>
      </c>
      <c r="M15" s="405"/>
    </row>
    <row r="16" spans="1:21" ht="48.75" customHeight="1">
      <c r="A16" s="413"/>
      <c r="B16" s="413"/>
      <c r="C16" s="406"/>
      <c r="D16" s="416"/>
      <c r="E16" s="406"/>
      <c r="F16" s="407"/>
      <c r="G16" s="406"/>
      <c r="H16" s="275" t="s">
        <v>240</v>
      </c>
      <c r="I16" s="275" t="s">
        <v>239</v>
      </c>
      <c r="J16" s="407"/>
      <c r="K16" s="406"/>
      <c r="L16" s="411"/>
      <c r="M16" s="406"/>
    </row>
    <row r="17" spans="1:13">
      <c r="A17" s="276" t="s">
        <v>155</v>
      </c>
      <c r="B17" s="277" t="s">
        <v>241</v>
      </c>
      <c r="C17" s="277"/>
      <c r="D17" s="277"/>
      <c r="E17" s="278">
        <f t="shared" ref="E17:J17" si="0">SUM(E19)</f>
        <v>75000</v>
      </c>
      <c r="F17" s="278">
        <f t="shared" si="0"/>
        <v>3894880</v>
      </c>
      <c r="G17" s="278">
        <f t="shared" si="0"/>
        <v>505000</v>
      </c>
      <c r="H17" s="278">
        <f t="shared" si="0"/>
        <v>75000</v>
      </c>
      <c r="I17" s="278">
        <f t="shared" si="0"/>
        <v>430000</v>
      </c>
      <c r="J17" s="278">
        <f t="shared" si="0"/>
        <v>3879880</v>
      </c>
      <c r="K17" s="278"/>
      <c r="L17" s="278">
        <f>SUM(L19)</f>
        <v>480000</v>
      </c>
      <c r="M17" s="278">
        <f>SUM(M19)</f>
        <v>90000</v>
      </c>
    </row>
    <row r="18" spans="1:13">
      <c r="A18" s="279"/>
      <c r="B18" s="280" t="s">
        <v>105</v>
      </c>
      <c r="C18" s="280"/>
      <c r="D18" s="280"/>
      <c r="E18" s="281"/>
      <c r="F18" s="281"/>
      <c r="G18" s="281"/>
      <c r="H18" s="281"/>
      <c r="I18" s="281"/>
      <c r="J18" s="281"/>
      <c r="K18" s="281"/>
      <c r="L18" s="281"/>
      <c r="M18" s="281"/>
    </row>
    <row r="19" spans="1:13">
      <c r="A19" s="282"/>
      <c r="B19" s="283" t="s">
        <v>242</v>
      </c>
      <c r="C19" s="283">
        <v>900</v>
      </c>
      <c r="D19" s="283">
        <v>90017</v>
      </c>
      <c r="E19" s="284">
        <v>75000</v>
      </c>
      <c r="F19" s="284">
        <v>3894880</v>
      </c>
      <c r="G19" s="284">
        <v>505000</v>
      </c>
      <c r="H19" s="284">
        <v>75000</v>
      </c>
      <c r="I19" s="284">
        <v>430000</v>
      </c>
      <c r="J19" s="284">
        <v>3879880</v>
      </c>
      <c r="K19" s="284"/>
      <c r="L19" s="284">
        <v>480000</v>
      </c>
      <c r="M19" s="284">
        <f>+E19+F19-J19</f>
        <v>90000</v>
      </c>
    </row>
    <row r="20" spans="1:13">
      <c r="A20" s="397" t="s">
        <v>156</v>
      </c>
      <c r="B20" s="285" t="s">
        <v>243</v>
      </c>
      <c r="C20" s="285"/>
      <c r="D20" s="285"/>
      <c r="E20" s="285"/>
      <c r="F20" s="286">
        <f>SUM(F22:F33)</f>
        <v>380030</v>
      </c>
      <c r="G20" s="286">
        <f>SUM(G22:G32)</f>
        <v>0</v>
      </c>
      <c r="H20" s="287" t="s">
        <v>54</v>
      </c>
      <c r="I20" s="287" t="s">
        <v>54</v>
      </c>
      <c r="J20" s="286">
        <f>SUM(J22:J33)</f>
        <v>380030</v>
      </c>
      <c r="K20" s="286"/>
      <c r="L20" s="287"/>
      <c r="M20" s="285"/>
    </row>
    <row r="21" spans="1:13">
      <c r="A21" s="398"/>
      <c r="B21" s="280" t="s">
        <v>105</v>
      </c>
      <c r="C21" s="280"/>
      <c r="D21" s="280"/>
      <c r="E21" s="280"/>
      <c r="F21" s="281"/>
      <c r="G21" s="288"/>
      <c r="H21" s="288"/>
      <c r="I21" s="288"/>
      <c r="J21" s="281"/>
      <c r="K21" s="281"/>
      <c r="L21" s="288"/>
      <c r="M21" s="280"/>
    </row>
    <row r="22" spans="1:13">
      <c r="A22" s="398"/>
      <c r="B22" s="400" t="s">
        <v>244</v>
      </c>
      <c r="C22" s="289">
        <v>801</v>
      </c>
      <c r="D22" s="289">
        <v>80101</v>
      </c>
      <c r="E22" s="289"/>
      <c r="F22" s="281">
        <v>16020</v>
      </c>
      <c r="G22" s="288"/>
      <c r="H22" s="288" t="s">
        <v>54</v>
      </c>
      <c r="I22" s="288" t="s">
        <v>54</v>
      </c>
      <c r="J22" s="281">
        <v>16020</v>
      </c>
      <c r="K22" s="281"/>
      <c r="L22" s="288"/>
      <c r="M22" s="289"/>
    </row>
    <row r="23" spans="1:13">
      <c r="A23" s="398"/>
      <c r="B23" s="401"/>
      <c r="C23" s="289">
        <v>801</v>
      </c>
      <c r="D23" s="289">
        <v>80148</v>
      </c>
      <c r="E23" s="289"/>
      <c r="F23" s="281">
        <v>80000</v>
      </c>
      <c r="G23" s="288"/>
      <c r="H23" s="288" t="s">
        <v>54</v>
      </c>
      <c r="I23" s="288" t="s">
        <v>54</v>
      </c>
      <c r="J23" s="281">
        <v>80000</v>
      </c>
      <c r="K23" s="281"/>
      <c r="L23" s="288"/>
      <c r="M23" s="289"/>
    </row>
    <row r="24" spans="1:13">
      <c r="A24" s="398"/>
      <c r="B24" s="400" t="s">
        <v>245</v>
      </c>
      <c r="C24" s="289">
        <v>801</v>
      </c>
      <c r="D24" s="289">
        <v>80101</v>
      </c>
      <c r="E24" s="289"/>
      <c r="F24" s="281">
        <v>32050</v>
      </c>
      <c r="G24" s="288"/>
      <c r="H24" s="288" t="s">
        <v>54</v>
      </c>
      <c r="I24" s="288" t="s">
        <v>54</v>
      </c>
      <c r="J24" s="281">
        <v>32050</v>
      </c>
      <c r="K24" s="281"/>
      <c r="L24" s="288"/>
      <c r="M24" s="289"/>
    </row>
    <row r="25" spans="1:13" ht="20.25" customHeight="1">
      <c r="A25" s="398"/>
      <c r="B25" s="401"/>
      <c r="C25" s="289">
        <v>801</v>
      </c>
      <c r="D25" s="289">
        <v>80148</v>
      </c>
      <c r="E25" s="289"/>
      <c r="F25" s="281">
        <v>65000</v>
      </c>
      <c r="G25" s="288"/>
      <c r="H25" s="288" t="s">
        <v>54</v>
      </c>
      <c r="I25" s="288" t="s">
        <v>54</v>
      </c>
      <c r="J25" s="281">
        <v>65000</v>
      </c>
      <c r="K25" s="281"/>
      <c r="L25" s="288"/>
      <c r="M25" s="289"/>
    </row>
    <row r="26" spans="1:13">
      <c r="A26" s="398"/>
      <c r="B26" s="400" t="s">
        <v>246</v>
      </c>
      <c r="C26" s="289">
        <v>801</v>
      </c>
      <c r="D26" s="289">
        <v>80101</v>
      </c>
      <c r="E26" s="289"/>
      <c r="F26" s="281">
        <v>10200</v>
      </c>
      <c r="G26" s="288"/>
      <c r="H26" s="288" t="s">
        <v>54</v>
      </c>
      <c r="I26" s="288" t="s">
        <v>54</v>
      </c>
      <c r="J26" s="281">
        <v>10200</v>
      </c>
      <c r="K26" s="281"/>
      <c r="L26" s="288"/>
      <c r="M26" s="289"/>
    </row>
    <row r="27" spans="1:13">
      <c r="A27" s="398"/>
      <c r="B27" s="401"/>
      <c r="C27" s="289">
        <v>801</v>
      </c>
      <c r="D27" s="289">
        <v>80148</v>
      </c>
      <c r="E27" s="289"/>
      <c r="F27" s="281">
        <v>85000</v>
      </c>
      <c r="G27" s="288"/>
      <c r="H27" s="288" t="s">
        <v>54</v>
      </c>
      <c r="I27" s="288" t="s">
        <v>54</v>
      </c>
      <c r="J27" s="281">
        <v>85000</v>
      </c>
      <c r="K27" s="281"/>
      <c r="L27" s="288"/>
      <c r="M27" s="289"/>
    </row>
    <row r="28" spans="1:13">
      <c r="A28" s="398"/>
      <c r="B28" s="400" t="s">
        <v>247</v>
      </c>
      <c r="C28" s="289">
        <v>801</v>
      </c>
      <c r="D28" s="289">
        <v>80101</v>
      </c>
      <c r="E28" s="289"/>
      <c r="F28" s="281">
        <v>4520</v>
      </c>
      <c r="G28" s="288"/>
      <c r="H28" s="288" t="s">
        <v>54</v>
      </c>
      <c r="I28" s="288" t="s">
        <v>54</v>
      </c>
      <c r="J28" s="281">
        <v>4520</v>
      </c>
      <c r="K28" s="281"/>
      <c r="L28" s="288"/>
      <c r="M28" s="289"/>
    </row>
    <row r="29" spans="1:13">
      <c r="A29" s="398"/>
      <c r="B29" s="401"/>
      <c r="C29" s="289">
        <v>801</v>
      </c>
      <c r="D29" s="289">
        <v>80148</v>
      </c>
      <c r="E29" s="289"/>
      <c r="F29" s="281">
        <v>22000</v>
      </c>
      <c r="G29" s="288"/>
      <c r="H29" s="288" t="s">
        <v>54</v>
      </c>
      <c r="I29" s="288" t="s">
        <v>54</v>
      </c>
      <c r="J29" s="281">
        <v>22000</v>
      </c>
      <c r="K29" s="281"/>
      <c r="L29" s="288"/>
      <c r="M29" s="289"/>
    </row>
    <row r="30" spans="1:13">
      <c r="A30" s="398"/>
      <c r="B30" s="400" t="s">
        <v>248</v>
      </c>
      <c r="C30" s="289">
        <v>801</v>
      </c>
      <c r="D30" s="289">
        <v>80101</v>
      </c>
      <c r="E30" s="289"/>
      <c r="F30" s="281">
        <v>8720</v>
      </c>
      <c r="G30" s="288"/>
      <c r="H30" s="288" t="s">
        <v>54</v>
      </c>
      <c r="I30" s="288" t="s">
        <v>54</v>
      </c>
      <c r="J30" s="281">
        <v>8720</v>
      </c>
      <c r="K30" s="281"/>
      <c r="L30" s="288"/>
      <c r="M30" s="289"/>
    </row>
    <row r="31" spans="1:13">
      <c r="A31" s="398"/>
      <c r="B31" s="401"/>
      <c r="C31" s="289">
        <v>801</v>
      </c>
      <c r="D31" s="289">
        <v>80148</v>
      </c>
      <c r="E31" s="290"/>
      <c r="F31" s="291">
        <v>30000</v>
      </c>
      <c r="G31" s="292"/>
      <c r="H31" s="288" t="s">
        <v>54</v>
      </c>
      <c r="I31" s="288" t="s">
        <v>54</v>
      </c>
      <c r="J31" s="291">
        <v>30000</v>
      </c>
      <c r="K31" s="291"/>
      <c r="L31" s="292"/>
      <c r="M31" s="290"/>
    </row>
    <row r="32" spans="1:13">
      <c r="A32" s="398"/>
      <c r="B32" s="402" t="s">
        <v>249</v>
      </c>
      <c r="C32" s="290">
        <v>801</v>
      </c>
      <c r="D32" s="290">
        <v>80101</v>
      </c>
      <c r="E32" s="290"/>
      <c r="F32" s="291">
        <v>6520</v>
      </c>
      <c r="G32" s="292"/>
      <c r="H32" s="288" t="s">
        <v>54</v>
      </c>
      <c r="I32" s="288" t="s">
        <v>54</v>
      </c>
      <c r="J32" s="291">
        <v>6520</v>
      </c>
      <c r="K32" s="291"/>
      <c r="L32" s="292"/>
      <c r="M32" s="290"/>
    </row>
    <row r="33" spans="1:13" ht="13.5" thickBot="1">
      <c r="A33" s="399"/>
      <c r="B33" s="403"/>
      <c r="C33" s="290">
        <v>801</v>
      </c>
      <c r="D33" s="290">
        <v>80148</v>
      </c>
      <c r="E33" s="290"/>
      <c r="F33" s="291">
        <v>20000</v>
      </c>
      <c r="G33" s="292"/>
      <c r="H33" s="288" t="s">
        <v>54</v>
      </c>
      <c r="I33" s="288" t="s">
        <v>54</v>
      </c>
      <c r="J33" s="291">
        <v>20000</v>
      </c>
      <c r="K33" s="291"/>
      <c r="L33" s="292"/>
      <c r="M33" s="290"/>
    </row>
    <row r="34" spans="1:13" ht="13.5" thickBot="1">
      <c r="A34" s="395" t="s">
        <v>52</v>
      </c>
      <c r="B34" s="396"/>
      <c r="C34" s="293"/>
      <c r="D34" s="294"/>
      <c r="E34" s="295">
        <f>+E17+E20</f>
        <v>75000</v>
      </c>
      <c r="F34" s="296">
        <f>+F17+F20</f>
        <v>4274910</v>
      </c>
      <c r="G34" s="297">
        <f>+G17+G20</f>
        <v>505000</v>
      </c>
      <c r="H34" s="296">
        <f>+H17</f>
        <v>75000</v>
      </c>
      <c r="I34" s="297">
        <f>+I17</f>
        <v>430000</v>
      </c>
      <c r="J34" s="296">
        <f>+J17+J20</f>
        <v>4259910</v>
      </c>
      <c r="K34" s="297"/>
      <c r="L34" s="296">
        <f>+L17+L20</f>
        <v>480000</v>
      </c>
      <c r="M34" s="296">
        <f>+M17+M20</f>
        <v>90000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80"/>
  <sheetViews>
    <sheetView tabSelected="1" view="pageLayout" topLeftCell="D72" zoomScaleNormal="100" workbookViewId="0">
      <selection sqref="A1:Q79"/>
    </sheetView>
  </sheetViews>
  <sheetFormatPr defaultRowHeight="11.25"/>
  <cols>
    <col min="1" max="1" width="3.5703125" style="175" bestFit="1" customWidth="1"/>
    <col min="2" max="2" width="20.7109375" style="175" customWidth="1"/>
    <col min="3" max="3" width="13" style="175" customWidth="1"/>
    <col min="4" max="4" width="10.5703125" style="175" customWidth="1"/>
    <col min="5" max="5" width="11.140625" style="175" customWidth="1"/>
    <col min="6" max="6" width="9.140625" style="175" customWidth="1"/>
    <col min="7" max="7" width="7.5703125" style="175" customWidth="1"/>
    <col min="8" max="8" width="8.5703125" style="175" customWidth="1"/>
    <col min="9" max="10" width="8.7109375" style="175" customWidth="1"/>
    <col min="11" max="11" width="7.7109375" style="175" customWidth="1"/>
    <col min="12" max="12" width="9.85546875" style="175" customWidth="1"/>
    <col min="13" max="13" width="9.5703125" style="175" customWidth="1"/>
    <col min="14" max="14" width="10.5703125" style="175" customWidth="1"/>
    <col min="15" max="15" width="8.28515625" style="175" customWidth="1"/>
    <col min="16" max="16" width="8.140625" style="175" customWidth="1"/>
    <col min="17" max="17" width="8.7109375" style="175" customWidth="1"/>
    <col min="18" max="256" width="9.140625" style="175"/>
    <col min="257" max="257" width="3.5703125" style="175" bestFit="1" customWidth="1"/>
    <col min="258" max="258" width="20.7109375" style="175" customWidth="1"/>
    <col min="259" max="259" width="13" style="175" customWidth="1"/>
    <col min="260" max="260" width="10.5703125" style="175" customWidth="1"/>
    <col min="261" max="261" width="11.140625" style="175" customWidth="1"/>
    <col min="262" max="262" width="9.140625" style="175" customWidth="1"/>
    <col min="263" max="263" width="7.5703125" style="175" customWidth="1"/>
    <col min="264" max="264" width="8.5703125" style="175" customWidth="1"/>
    <col min="265" max="266" width="8.7109375" style="175" customWidth="1"/>
    <col min="267" max="267" width="7.7109375" style="175" customWidth="1"/>
    <col min="268" max="268" width="9.85546875" style="175" customWidth="1"/>
    <col min="269" max="269" width="9.5703125" style="175" customWidth="1"/>
    <col min="270" max="270" width="10.5703125" style="175" customWidth="1"/>
    <col min="271" max="271" width="8.28515625" style="175" customWidth="1"/>
    <col min="272" max="272" width="8.140625" style="175" customWidth="1"/>
    <col min="273" max="273" width="8.7109375" style="175" customWidth="1"/>
    <col min="274" max="512" width="9.140625" style="175"/>
    <col min="513" max="513" width="3.5703125" style="175" bestFit="1" customWidth="1"/>
    <col min="514" max="514" width="20.7109375" style="175" customWidth="1"/>
    <col min="515" max="515" width="13" style="175" customWidth="1"/>
    <col min="516" max="516" width="10.5703125" style="175" customWidth="1"/>
    <col min="517" max="517" width="11.140625" style="175" customWidth="1"/>
    <col min="518" max="518" width="9.140625" style="175" customWidth="1"/>
    <col min="519" max="519" width="7.5703125" style="175" customWidth="1"/>
    <col min="520" max="520" width="8.5703125" style="175" customWidth="1"/>
    <col min="521" max="522" width="8.7109375" style="175" customWidth="1"/>
    <col min="523" max="523" width="7.7109375" style="175" customWidth="1"/>
    <col min="524" max="524" width="9.85546875" style="175" customWidth="1"/>
    <col min="525" max="525" width="9.5703125" style="175" customWidth="1"/>
    <col min="526" max="526" width="10.5703125" style="175" customWidth="1"/>
    <col min="527" max="527" width="8.28515625" style="175" customWidth="1"/>
    <col min="528" max="528" width="8.140625" style="175" customWidth="1"/>
    <col min="529" max="529" width="8.7109375" style="175" customWidth="1"/>
    <col min="530" max="768" width="9.140625" style="175"/>
    <col min="769" max="769" width="3.5703125" style="175" bestFit="1" customWidth="1"/>
    <col min="770" max="770" width="20.7109375" style="175" customWidth="1"/>
    <col min="771" max="771" width="13" style="175" customWidth="1"/>
    <col min="772" max="772" width="10.5703125" style="175" customWidth="1"/>
    <col min="773" max="773" width="11.140625" style="175" customWidth="1"/>
    <col min="774" max="774" width="9.140625" style="175" customWidth="1"/>
    <col min="775" max="775" width="7.5703125" style="175" customWidth="1"/>
    <col min="776" max="776" width="8.5703125" style="175" customWidth="1"/>
    <col min="777" max="778" width="8.7109375" style="175" customWidth="1"/>
    <col min="779" max="779" width="7.7109375" style="175" customWidth="1"/>
    <col min="780" max="780" width="9.85546875" style="175" customWidth="1"/>
    <col min="781" max="781" width="9.5703125" style="175" customWidth="1"/>
    <col min="782" max="782" width="10.5703125" style="175" customWidth="1"/>
    <col min="783" max="783" width="8.28515625" style="175" customWidth="1"/>
    <col min="784" max="784" width="8.140625" style="175" customWidth="1"/>
    <col min="785" max="785" width="8.7109375" style="175" customWidth="1"/>
    <col min="786" max="1024" width="9.140625" style="175"/>
    <col min="1025" max="1025" width="3.5703125" style="175" bestFit="1" customWidth="1"/>
    <col min="1026" max="1026" width="20.7109375" style="175" customWidth="1"/>
    <col min="1027" max="1027" width="13" style="175" customWidth="1"/>
    <col min="1028" max="1028" width="10.5703125" style="175" customWidth="1"/>
    <col min="1029" max="1029" width="11.140625" style="175" customWidth="1"/>
    <col min="1030" max="1030" width="9.140625" style="175" customWidth="1"/>
    <col min="1031" max="1031" width="7.5703125" style="175" customWidth="1"/>
    <col min="1032" max="1032" width="8.5703125" style="175" customWidth="1"/>
    <col min="1033" max="1034" width="8.7109375" style="175" customWidth="1"/>
    <col min="1035" max="1035" width="7.7109375" style="175" customWidth="1"/>
    <col min="1036" max="1036" width="9.85546875" style="175" customWidth="1"/>
    <col min="1037" max="1037" width="9.5703125" style="175" customWidth="1"/>
    <col min="1038" max="1038" width="10.5703125" style="175" customWidth="1"/>
    <col min="1039" max="1039" width="8.28515625" style="175" customWidth="1"/>
    <col min="1040" max="1040" width="8.140625" style="175" customWidth="1"/>
    <col min="1041" max="1041" width="8.7109375" style="175" customWidth="1"/>
    <col min="1042" max="1280" width="9.140625" style="175"/>
    <col min="1281" max="1281" width="3.5703125" style="175" bestFit="1" customWidth="1"/>
    <col min="1282" max="1282" width="20.7109375" style="175" customWidth="1"/>
    <col min="1283" max="1283" width="13" style="175" customWidth="1"/>
    <col min="1284" max="1284" width="10.5703125" style="175" customWidth="1"/>
    <col min="1285" max="1285" width="11.140625" style="175" customWidth="1"/>
    <col min="1286" max="1286" width="9.140625" style="175" customWidth="1"/>
    <col min="1287" max="1287" width="7.5703125" style="175" customWidth="1"/>
    <col min="1288" max="1288" width="8.5703125" style="175" customWidth="1"/>
    <col min="1289" max="1290" width="8.7109375" style="175" customWidth="1"/>
    <col min="1291" max="1291" width="7.7109375" style="175" customWidth="1"/>
    <col min="1292" max="1292" width="9.85546875" style="175" customWidth="1"/>
    <col min="1293" max="1293" width="9.5703125" style="175" customWidth="1"/>
    <col min="1294" max="1294" width="10.5703125" style="175" customWidth="1"/>
    <col min="1295" max="1295" width="8.28515625" style="175" customWidth="1"/>
    <col min="1296" max="1296" width="8.140625" style="175" customWidth="1"/>
    <col min="1297" max="1297" width="8.7109375" style="175" customWidth="1"/>
    <col min="1298" max="1536" width="9.140625" style="175"/>
    <col min="1537" max="1537" width="3.5703125" style="175" bestFit="1" customWidth="1"/>
    <col min="1538" max="1538" width="20.7109375" style="175" customWidth="1"/>
    <col min="1539" max="1539" width="13" style="175" customWidth="1"/>
    <col min="1540" max="1540" width="10.5703125" style="175" customWidth="1"/>
    <col min="1541" max="1541" width="11.140625" style="175" customWidth="1"/>
    <col min="1542" max="1542" width="9.140625" style="175" customWidth="1"/>
    <col min="1543" max="1543" width="7.5703125" style="175" customWidth="1"/>
    <col min="1544" max="1544" width="8.5703125" style="175" customWidth="1"/>
    <col min="1545" max="1546" width="8.7109375" style="175" customWidth="1"/>
    <col min="1547" max="1547" width="7.7109375" style="175" customWidth="1"/>
    <col min="1548" max="1548" width="9.85546875" style="175" customWidth="1"/>
    <col min="1549" max="1549" width="9.5703125" style="175" customWidth="1"/>
    <col min="1550" max="1550" width="10.5703125" style="175" customWidth="1"/>
    <col min="1551" max="1551" width="8.28515625" style="175" customWidth="1"/>
    <col min="1552" max="1552" width="8.140625" style="175" customWidth="1"/>
    <col min="1553" max="1553" width="8.7109375" style="175" customWidth="1"/>
    <col min="1554" max="1792" width="9.140625" style="175"/>
    <col min="1793" max="1793" width="3.5703125" style="175" bestFit="1" customWidth="1"/>
    <col min="1794" max="1794" width="20.7109375" style="175" customWidth="1"/>
    <col min="1795" max="1795" width="13" style="175" customWidth="1"/>
    <col min="1796" max="1796" width="10.5703125" style="175" customWidth="1"/>
    <col min="1797" max="1797" width="11.140625" style="175" customWidth="1"/>
    <col min="1798" max="1798" width="9.140625" style="175" customWidth="1"/>
    <col min="1799" max="1799" width="7.5703125" style="175" customWidth="1"/>
    <col min="1800" max="1800" width="8.5703125" style="175" customWidth="1"/>
    <col min="1801" max="1802" width="8.7109375" style="175" customWidth="1"/>
    <col min="1803" max="1803" width="7.7109375" style="175" customWidth="1"/>
    <col min="1804" max="1804" width="9.85546875" style="175" customWidth="1"/>
    <col min="1805" max="1805" width="9.5703125" style="175" customWidth="1"/>
    <col min="1806" max="1806" width="10.5703125" style="175" customWidth="1"/>
    <col min="1807" max="1807" width="8.28515625" style="175" customWidth="1"/>
    <col min="1808" max="1808" width="8.140625" style="175" customWidth="1"/>
    <col min="1809" max="1809" width="8.7109375" style="175" customWidth="1"/>
    <col min="1810" max="2048" width="9.140625" style="175"/>
    <col min="2049" max="2049" width="3.5703125" style="175" bestFit="1" customWidth="1"/>
    <col min="2050" max="2050" width="20.7109375" style="175" customWidth="1"/>
    <col min="2051" max="2051" width="13" style="175" customWidth="1"/>
    <col min="2052" max="2052" width="10.5703125" style="175" customWidth="1"/>
    <col min="2053" max="2053" width="11.140625" style="175" customWidth="1"/>
    <col min="2054" max="2054" width="9.140625" style="175" customWidth="1"/>
    <col min="2055" max="2055" width="7.5703125" style="175" customWidth="1"/>
    <col min="2056" max="2056" width="8.5703125" style="175" customWidth="1"/>
    <col min="2057" max="2058" width="8.7109375" style="175" customWidth="1"/>
    <col min="2059" max="2059" width="7.7109375" style="175" customWidth="1"/>
    <col min="2060" max="2060" width="9.85546875" style="175" customWidth="1"/>
    <col min="2061" max="2061" width="9.5703125" style="175" customWidth="1"/>
    <col min="2062" max="2062" width="10.5703125" style="175" customWidth="1"/>
    <col min="2063" max="2063" width="8.28515625" style="175" customWidth="1"/>
    <col min="2064" max="2064" width="8.140625" style="175" customWidth="1"/>
    <col min="2065" max="2065" width="8.7109375" style="175" customWidth="1"/>
    <col min="2066" max="2304" width="9.140625" style="175"/>
    <col min="2305" max="2305" width="3.5703125" style="175" bestFit="1" customWidth="1"/>
    <col min="2306" max="2306" width="20.7109375" style="175" customWidth="1"/>
    <col min="2307" max="2307" width="13" style="175" customWidth="1"/>
    <col min="2308" max="2308" width="10.5703125" style="175" customWidth="1"/>
    <col min="2309" max="2309" width="11.140625" style="175" customWidth="1"/>
    <col min="2310" max="2310" width="9.140625" style="175" customWidth="1"/>
    <col min="2311" max="2311" width="7.5703125" style="175" customWidth="1"/>
    <col min="2312" max="2312" width="8.5703125" style="175" customWidth="1"/>
    <col min="2313" max="2314" width="8.7109375" style="175" customWidth="1"/>
    <col min="2315" max="2315" width="7.7109375" style="175" customWidth="1"/>
    <col min="2316" max="2316" width="9.85546875" style="175" customWidth="1"/>
    <col min="2317" max="2317" width="9.5703125" style="175" customWidth="1"/>
    <col min="2318" max="2318" width="10.5703125" style="175" customWidth="1"/>
    <col min="2319" max="2319" width="8.28515625" style="175" customWidth="1"/>
    <col min="2320" max="2320" width="8.140625" style="175" customWidth="1"/>
    <col min="2321" max="2321" width="8.7109375" style="175" customWidth="1"/>
    <col min="2322" max="2560" width="9.140625" style="175"/>
    <col min="2561" max="2561" width="3.5703125" style="175" bestFit="1" customWidth="1"/>
    <col min="2562" max="2562" width="20.7109375" style="175" customWidth="1"/>
    <col min="2563" max="2563" width="13" style="175" customWidth="1"/>
    <col min="2564" max="2564" width="10.5703125" style="175" customWidth="1"/>
    <col min="2565" max="2565" width="11.140625" style="175" customWidth="1"/>
    <col min="2566" max="2566" width="9.140625" style="175" customWidth="1"/>
    <col min="2567" max="2567" width="7.5703125" style="175" customWidth="1"/>
    <col min="2568" max="2568" width="8.5703125" style="175" customWidth="1"/>
    <col min="2569" max="2570" width="8.7109375" style="175" customWidth="1"/>
    <col min="2571" max="2571" width="7.7109375" style="175" customWidth="1"/>
    <col min="2572" max="2572" width="9.85546875" style="175" customWidth="1"/>
    <col min="2573" max="2573" width="9.5703125" style="175" customWidth="1"/>
    <col min="2574" max="2574" width="10.5703125" style="175" customWidth="1"/>
    <col min="2575" max="2575" width="8.28515625" style="175" customWidth="1"/>
    <col min="2576" max="2576" width="8.140625" style="175" customWidth="1"/>
    <col min="2577" max="2577" width="8.7109375" style="175" customWidth="1"/>
    <col min="2578" max="2816" width="9.140625" style="175"/>
    <col min="2817" max="2817" width="3.5703125" style="175" bestFit="1" customWidth="1"/>
    <col min="2818" max="2818" width="20.7109375" style="175" customWidth="1"/>
    <col min="2819" max="2819" width="13" style="175" customWidth="1"/>
    <col min="2820" max="2820" width="10.5703125" style="175" customWidth="1"/>
    <col min="2821" max="2821" width="11.140625" style="175" customWidth="1"/>
    <col min="2822" max="2822" width="9.140625" style="175" customWidth="1"/>
    <col min="2823" max="2823" width="7.5703125" style="175" customWidth="1"/>
    <col min="2824" max="2824" width="8.5703125" style="175" customWidth="1"/>
    <col min="2825" max="2826" width="8.7109375" style="175" customWidth="1"/>
    <col min="2827" max="2827" width="7.7109375" style="175" customWidth="1"/>
    <col min="2828" max="2828" width="9.85546875" style="175" customWidth="1"/>
    <col min="2829" max="2829" width="9.5703125" style="175" customWidth="1"/>
    <col min="2830" max="2830" width="10.5703125" style="175" customWidth="1"/>
    <col min="2831" max="2831" width="8.28515625" style="175" customWidth="1"/>
    <col min="2832" max="2832" width="8.140625" style="175" customWidth="1"/>
    <col min="2833" max="2833" width="8.7109375" style="175" customWidth="1"/>
    <col min="2834" max="3072" width="9.140625" style="175"/>
    <col min="3073" max="3073" width="3.5703125" style="175" bestFit="1" customWidth="1"/>
    <col min="3074" max="3074" width="20.7109375" style="175" customWidth="1"/>
    <col min="3075" max="3075" width="13" style="175" customWidth="1"/>
    <col min="3076" max="3076" width="10.5703125" style="175" customWidth="1"/>
    <col min="3077" max="3077" width="11.140625" style="175" customWidth="1"/>
    <col min="3078" max="3078" width="9.140625" style="175" customWidth="1"/>
    <col min="3079" max="3079" width="7.5703125" style="175" customWidth="1"/>
    <col min="3080" max="3080" width="8.5703125" style="175" customWidth="1"/>
    <col min="3081" max="3082" width="8.7109375" style="175" customWidth="1"/>
    <col min="3083" max="3083" width="7.7109375" style="175" customWidth="1"/>
    <col min="3084" max="3084" width="9.85546875" style="175" customWidth="1"/>
    <col min="3085" max="3085" width="9.5703125" style="175" customWidth="1"/>
    <col min="3086" max="3086" width="10.5703125" style="175" customWidth="1"/>
    <col min="3087" max="3087" width="8.28515625" style="175" customWidth="1"/>
    <col min="3088" max="3088" width="8.140625" style="175" customWidth="1"/>
    <col min="3089" max="3089" width="8.7109375" style="175" customWidth="1"/>
    <col min="3090" max="3328" width="9.140625" style="175"/>
    <col min="3329" max="3329" width="3.5703125" style="175" bestFit="1" customWidth="1"/>
    <col min="3330" max="3330" width="20.7109375" style="175" customWidth="1"/>
    <col min="3331" max="3331" width="13" style="175" customWidth="1"/>
    <col min="3332" max="3332" width="10.5703125" style="175" customWidth="1"/>
    <col min="3333" max="3333" width="11.140625" style="175" customWidth="1"/>
    <col min="3334" max="3334" width="9.140625" style="175" customWidth="1"/>
    <col min="3335" max="3335" width="7.5703125" style="175" customWidth="1"/>
    <col min="3336" max="3336" width="8.5703125" style="175" customWidth="1"/>
    <col min="3337" max="3338" width="8.7109375" style="175" customWidth="1"/>
    <col min="3339" max="3339" width="7.7109375" style="175" customWidth="1"/>
    <col min="3340" max="3340" width="9.85546875" style="175" customWidth="1"/>
    <col min="3341" max="3341" width="9.5703125" style="175" customWidth="1"/>
    <col min="3342" max="3342" width="10.5703125" style="175" customWidth="1"/>
    <col min="3343" max="3343" width="8.28515625" style="175" customWidth="1"/>
    <col min="3344" max="3344" width="8.140625" style="175" customWidth="1"/>
    <col min="3345" max="3345" width="8.7109375" style="175" customWidth="1"/>
    <col min="3346" max="3584" width="9.140625" style="175"/>
    <col min="3585" max="3585" width="3.5703125" style="175" bestFit="1" customWidth="1"/>
    <col min="3586" max="3586" width="20.7109375" style="175" customWidth="1"/>
    <col min="3587" max="3587" width="13" style="175" customWidth="1"/>
    <col min="3588" max="3588" width="10.5703125" style="175" customWidth="1"/>
    <col min="3589" max="3589" width="11.140625" style="175" customWidth="1"/>
    <col min="3590" max="3590" width="9.140625" style="175" customWidth="1"/>
    <col min="3591" max="3591" width="7.5703125" style="175" customWidth="1"/>
    <col min="3592" max="3592" width="8.5703125" style="175" customWidth="1"/>
    <col min="3593" max="3594" width="8.7109375" style="175" customWidth="1"/>
    <col min="3595" max="3595" width="7.7109375" style="175" customWidth="1"/>
    <col min="3596" max="3596" width="9.85546875" style="175" customWidth="1"/>
    <col min="3597" max="3597" width="9.5703125" style="175" customWidth="1"/>
    <col min="3598" max="3598" width="10.5703125" style="175" customWidth="1"/>
    <col min="3599" max="3599" width="8.28515625" style="175" customWidth="1"/>
    <col min="3600" max="3600" width="8.140625" style="175" customWidth="1"/>
    <col min="3601" max="3601" width="8.7109375" style="175" customWidth="1"/>
    <col min="3602" max="3840" width="9.140625" style="175"/>
    <col min="3841" max="3841" width="3.5703125" style="175" bestFit="1" customWidth="1"/>
    <col min="3842" max="3842" width="20.7109375" style="175" customWidth="1"/>
    <col min="3843" max="3843" width="13" style="175" customWidth="1"/>
    <col min="3844" max="3844" width="10.5703125" style="175" customWidth="1"/>
    <col min="3845" max="3845" width="11.140625" style="175" customWidth="1"/>
    <col min="3846" max="3846" width="9.140625" style="175" customWidth="1"/>
    <col min="3847" max="3847" width="7.5703125" style="175" customWidth="1"/>
    <col min="3848" max="3848" width="8.5703125" style="175" customWidth="1"/>
    <col min="3849" max="3850" width="8.7109375" style="175" customWidth="1"/>
    <col min="3851" max="3851" width="7.7109375" style="175" customWidth="1"/>
    <col min="3852" max="3852" width="9.85546875" style="175" customWidth="1"/>
    <col min="3853" max="3853" width="9.5703125" style="175" customWidth="1"/>
    <col min="3854" max="3854" width="10.5703125" style="175" customWidth="1"/>
    <col min="3855" max="3855" width="8.28515625" style="175" customWidth="1"/>
    <col min="3856" max="3856" width="8.140625" style="175" customWidth="1"/>
    <col min="3857" max="3857" width="8.7109375" style="175" customWidth="1"/>
    <col min="3858" max="4096" width="9.140625" style="175"/>
    <col min="4097" max="4097" width="3.5703125" style="175" bestFit="1" customWidth="1"/>
    <col min="4098" max="4098" width="20.7109375" style="175" customWidth="1"/>
    <col min="4099" max="4099" width="13" style="175" customWidth="1"/>
    <col min="4100" max="4100" width="10.5703125" style="175" customWidth="1"/>
    <col min="4101" max="4101" width="11.140625" style="175" customWidth="1"/>
    <col min="4102" max="4102" width="9.140625" style="175" customWidth="1"/>
    <col min="4103" max="4103" width="7.5703125" style="175" customWidth="1"/>
    <col min="4104" max="4104" width="8.5703125" style="175" customWidth="1"/>
    <col min="4105" max="4106" width="8.7109375" style="175" customWidth="1"/>
    <col min="4107" max="4107" width="7.7109375" style="175" customWidth="1"/>
    <col min="4108" max="4108" width="9.85546875" style="175" customWidth="1"/>
    <col min="4109" max="4109" width="9.5703125" style="175" customWidth="1"/>
    <col min="4110" max="4110" width="10.5703125" style="175" customWidth="1"/>
    <col min="4111" max="4111" width="8.28515625" style="175" customWidth="1"/>
    <col min="4112" max="4112" width="8.140625" style="175" customWidth="1"/>
    <col min="4113" max="4113" width="8.7109375" style="175" customWidth="1"/>
    <col min="4114" max="4352" width="9.140625" style="175"/>
    <col min="4353" max="4353" width="3.5703125" style="175" bestFit="1" customWidth="1"/>
    <col min="4354" max="4354" width="20.7109375" style="175" customWidth="1"/>
    <col min="4355" max="4355" width="13" style="175" customWidth="1"/>
    <col min="4356" max="4356" width="10.5703125" style="175" customWidth="1"/>
    <col min="4357" max="4357" width="11.140625" style="175" customWidth="1"/>
    <col min="4358" max="4358" width="9.140625" style="175" customWidth="1"/>
    <col min="4359" max="4359" width="7.5703125" style="175" customWidth="1"/>
    <col min="4360" max="4360" width="8.5703125" style="175" customWidth="1"/>
    <col min="4361" max="4362" width="8.7109375" style="175" customWidth="1"/>
    <col min="4363" max="4363" width="7.7109375" style="175" customWidth="1"/>
    <col min="4364" max="4364" width="9.85546875" style="175" customWidth="1"/>
    <col min="4365" max="4365" width="9.5703125" style="175" customWidth="1"/>
    <col min="4366" max="4366" width="10.5703125" style="175" customWidth="1"/>
    <col min="4367" max="4367" width="8.28515625" style="175" customWidth="1"/>
    <col min="4368" max="4368" width="8.140625" style="175" customWidth="1"/>
    <col min="4369" max="4369" width="8.7109375" style="175" customWidth="1"/>
    <col min="4370" max="4608" width="9.140625" style="175"/>
    <col min="4609" max="4609" width="3.5703125" style="175" bestFit="1" customWidth="1"/>
    <col min="4610" max="4610" width="20.7109375" style="175" customWidth="1"/>
    <col min="4611" max="4611" width="13" style="175" customWidth="1"/>
    <col min="4612" max="4612" width="10.5703125" style="175" customWidth="1"/>
    <col min="4613" max="4613" width="11.140625" style="175" customWidth="1"/>
    <col min="4614" max="4614" width="9.140625" style="175" customWidth="1"/>
    <col min="4615" max="4615" width="7.5703125" style="175" customWidth="1"/>
    <col min="4616" max="4616" width="8.5703125" style="175" customWidth="1"/>
    <col min="4617" max="4618" width="8.7109375" style="175" customWidth="1"/>
    <col min="4619" max="4619" width="7.7109375" style="175" customWidth="1"/>
    <col min="4620" max="4620" width="9.85546875" style="175" customWidth="1"/>
    <col min="4621" max="4621" width="9.5703125" style="175" customWidth="1"/>
    <col min="4622" max="4622" width="10.5703125" style="175" customWidth="1"/>
    <col min="4623" max="4623" width="8.28515625" style="175" customWidth="1"/>
    <col min="4624" max="4624" width="8.140625" style="175" customWidth="1"/>
    <col min="4625" max="4625" width="8.7109375" style="175" customWidth="1"/>
    <col min="4626" max="4864" width="9.140625" style="175"/>
    <col min="4865" max="4865" width="3.5703125" style="175" bestFit="1" customWidth="1"/>
    <col min="4866" max="4866" width="20.7109375" style="175" customWidth="1"/>
    <col min="4867" max="4867" width="13" style="175" customWidth="1"/>
    <col min="4868" max="4868" width="10.5703125" style="175" customWidth="1"/>
    <col min="4869" max="4869" width="11.140625" style="175" customWidth="1"/>
    <col min="4870" max="4870" width="9.140625" style="175" customWidth="1"/>
    <col min="4871" max="4871" width="7.5703125" style="175" customWidth="1"/>
    <col min="4872" max="4872" width="8.5703125" style="175" customWidth="1"/>
    <col min="4873" max="4874" width="8.7109375" style="175" customWidth="1"/>
    <col min="4875" max="4875" width="7.7109375" style="175" customWidth="1"/>
    <col min="4876" max="4876" width="9.85546875" style="175" customWidth="1"/>
    <col min="4877" max="4877" width="9.5703125" style="175" customWidth="1"/>
    <col min="4878" max="4878" width="10.5703125" style="175" customWidth="1"/>
    <col min="4879" max="4879" width="8.28515625" style="175" customWidth="1"/>
    <col min="4880" max="4880" width="8.140625" style="175" customWidth="1"/>
    <col min="4881" max="4881" width="8.7109375" style="175" customWidth="1"/>
    <col min="4882" max="5120" width="9.140625" style="175"/>
    <col min="5121" max="5121" width="3.5703125" style="175" bestFit="1" customWidth="1"/>
    <col min="5122" max="5122" width="20.7109375" style="175" customWidth="1"/>
    <col min="5123" max="5123" width="13" style="175" customWidth="1"/>
    <col min="5124" max="5124" width="10.5703125" style="175" customWidth="1"/>
    <col min="5125" max="5125" width="11.140625" style="175" customWidth="1"/>
    <col min="5126" max="5126" width="9.140625" style="175" customWidth="1"/>
    <col min="5127" max="5127" width="7.5703125" style="175" customWidth="1"/>
    <col min="5128" max="5128" width="8.5703125" style="175" customWidth="1"/>
    <col min="5129" max="5130" width="8.7109375" style="175" customWidth="1"/>
    <col min="5131" max="5131" width="7.7109375" style="175" customWidth="1"/>
    <col min="5132" max="5132" width="9.85546875" style="175" customWidth="1"/>
    <col min="5133" max="5133" width="9.5703125" style="175" customWidth="1"/>
    <col min="5134" max="5134" width="10.5703125" style="175" customWidth="1"/>
    <col min="5135" max="5135" width="8.28515625" style="175" customWidth="1"/>
    <col min="5136" max="5136" width="8.140625" style="175" customWidth="1"/>
    <col min="5137" max="5137" width="8.7109375" style="175" customWidth="1"/>
    <col min="5138" max="5376" width="9.140625" style="175"/>
    <col min="5377" max="5377" width="3.5703125" style="175" bestFit="1" customWidth="1"/>
    <col min="5378" max="5378" width="20.7109375" style="175" customWidth="1"/>
    <col min="5379" max="5379" width="13" style="175" customWidth="1"/>
    <col min="5380" max="5380" width="10.5703125" style="175" customWidth="1"/>
    <col min="5381" max="5381" width="11.140625" style="175" customWidth="1"/>
    <col min="5382" max="5382" width="9.140625" style="175" customWidth="1"/>
    <col min="5383" max="5383" width="7.5703125" style="175" customWidth="1"/>
    <col min="5384" max="5384" width="8.5703125" style="175" customWidth="1"/>
    <col min="5385" max="5386" width="8.7109375" style="175" customWidth="1"/>
    <col min="5387" max="5387" width="7.7109375" style="175" customWidth="1"/>
    <col min="5388" max="5388" width="9.85546875" style="175" customWidth="1"/>
    <col min="5389" max="5389" width="9.5703125" style="175" customWidth="1"/>
    <col min="5390" max="5390" width="10.5703125" style="175" customWidth="1"/>
    <col min="5391" max="5391" width="8.28515625" style="175" customWidth="1"/>
    <col min="5392" max="5392" width="8.140625" style="175" customWidth="1"/>
    <col min="5393" max="5393" width="8.7109375" style="175" customWidth="1"/>
    <col min="5394" max="5632" width="9.140625" style="175"/>
    <col min="5633" max="5633" width="3.5703125" style="175" bestFit="1" customWidth="1"/>
    <col min="5634" max="5634" width="20.7109375" style="175" customWidth="1"/>
    <col min="5635" max="5635" width="13" style="175" customWidth="1"/>
    <col min="5636" max="5636" width="10.5703125" style="175" customWidth="1"/>
    <col min="5637" max="5637" width="11.140625" style="175" customWidth="1"/>
    <col min="5638" max="5638" width="9.140625" style="175" customWidth="1"/>
    <col min="5639" max="5639" width="7.5703125" style="175" customWidth="1"/>
    <col min="5640" max="5640" width="8.5703125" style="175" customWidth="1"/>
    <col min="5641" max="5642" width="8.7109375" style="175" customWidth="1"/>
    <col min="5643" max="5643" width="7.7109375" style="175" customWidth="1"/>
    <col min="5644" max="5644" width="9.85546875" style="175" customWidth="1"/>
    <col min="5645" max="5645" width="9.5703125" style="175" customWidth="1"/>
    <col min="5646" max="5646" width="10.5703125" style="175" customWidth="1"/>
    <col min="5647" max="5647" width="8.28515625" style="175" customWidth="1"/>
    <col min="5648" max="5648" width="8.140625" style="175" customWidth="1"/>
    <col min="5649" max="5649" width="8.7109375" style="175" customWidth="1"/>
    <col min="5650" max="5888" width="9.140625" style="175"/>
    <col min="5889" max="5889" width="3.5703125" style="175" bestFit="1" customWidth="1"/>
    <col min="5890" max="5890" width="20.7109375" style="175" customWidth="1"/>
    <col min="5891" max="5891" width="13" style="175" customWidth="1"/>
    <col min="5892" max="5892" width="10.5703125" style="175" customWidth="1"/>
    <col min="5893" max="5893" width="11.140625" style="175" customWidth="1"/>
    <col min="5894" max="5894" width="9.140625" style="175" customWidth="1"/>
    <col min="5895" max="5895" width="7.5703125" style="175" customWidth="1"/>
    <col min="5896" max="5896" width="8.5703125" style="175" customWidth="1"/>
    <col min="5897" max="5898" width="8.7109375" style="175" customWidth="1"/>
    <col min="5899" max="5899" width="7.7109375" style="175" customWidth="1"/>
    <col min="5900" max="5900" width="9.85546875" style="175" customWidth="1"/>
    <col min="5901" max="5901" width="9.5703125" style="175" customWidth="1"/>
    <col min="5902" max="5902" width="10.5703125" style="175" customWidth="1"/>
    <col min="5903" max="5903" width="8.28515625" style="175" customWidth="1"/>
    <col min="5904" max="5904" width="8.140625" style="175" customWidth="1"/>
    <col min="5905" max="5905" width="8.7109375" style="175" customWidth="1"/>
    <col min="5906" max="6144" width="9.140625" style="175"/>
    <col min="6145" max="6145" width="3.5703125" style="175" bestFit="1" customWidth="1"/>
    <col min="6146" max="6146" width="20.7109375" style="175" customWidth="1"/>
    <col min="6147" max="6147" width="13" style="175" customWidth="1"/>
    <col min="6148" max="6148" width="10.5703125" style="175" customWidth="1"/>
    <col min="6149" max="6149" width="11.140625" style="175" customWidth="1"/>
    <col min="6150" max="6150" width="9.140625" style="175" customWidth="1"/>
    <col min="6151" max="6151" width="7.5703125" style="175" customWidth="1"/>
    <col min="6152" max="6152" width="8.5703125" style="175" customWidth="1"/>
    <col min="6153" max="6154" width="8.7109375" style="175" customWidth="1"/>
    <col min="6155" max="6155" width="7.7109375" style="175" customWidth="1"/>
    <col min="6156" max="6156" width="9.85546875" style="175" customWidth="1"/>
    <col min="6157" max="6157" width="9.5703125" style="175" customWidth="1"/>
    <col min="6158" max="6158" width="10.5703125" style="175" customWidth="1"/>
    <col min="6159" max="6159" width="8.28515625" style="175" customWidth="1"/>
    <col min="6160" max="6160" width="8.140625" style="175" customWidth="1"/>
    <col min="6161" max="6161" width="8.7109375" style="175" customWidth="1"/>
    <col min="6162" max="6400" width="9.140625" style="175"/>
    <col min="6401" max="6401" width="3.5703125" style="175" bestFit="1" customWidth="1"/>
    <col min="6402" max="6402" width="20.7109375" style="175" customWidth="1"/>
    <col min="6403" max="6403" width="13" style="175" customWidth="1"/>
    <col min="6404" max="6404" width="10.5703125" style="175" customWidth="1"/>
    <col min="6405" max="6405" width="11.140625" style="175" customWidth="1"/>
    <col min="6406" max="6406" width="9.140625" style="175" customWidth="1"/>
    <col min="6407" max="6407" width="7.5703125" style="175" customWidth="1"/>
    <col min="6408" max="6408" width="8.5703125" style="175" customWidth="1"/>
    <col min="6409" max="6410" width="8.7109375" style="175" customWidth="1"/>
    <col min="6411" max="6411" width="7.7109375" style="175" customWidth="1"/>
    <col min="6412" max="6412" width="9.85546875" style="175" customWidth="1"/>
    <col min="6413" max="6413" width="9.5703125" style="175" customWidth="1"/>
    <col min="6414" max="6414" width="10.5703125" style="175" customWidth="1"/>
    <col min="6415" max="6415" width="8.28515625" style="175" customWidth="1"/>
    <col min="6416" max="6416" width="8.140625" style="175" customWidth="1"/>
    <col min="6417" max="6417" width="8.7109375" style="175" customWidth="1"/>
    <col min="6418" max="6656" width="9.140625" style="175"/>
    <col min="6657" max="6657" width="3.5703125" style="175" bestFit="1" customWidth="1"/>
    <col min="6658" max="6658" width="20.7109375" style="175" customWidth="1"/>
    <col min="6659" max="6659" width="13" style="175" customWidth="1"/>
    <col min="6660" max="6660" width="10.5703125" style="175" customWidth="1"/>
    <col min="6661" max="6661" width="11.140625" style="175" customWidth="1"/>
    <col min="6662" max="6662" width="9.140625" style="175" customWidth="1"/>
    <col min="6663" max="6663" width="7.5703125" style="175" customWidth="1"/>
    <col min="6664" max="6664" width="8.5703125" style="175" customWidth="1"/>
    <col min="6665" max="6666" width="8.7109375" style="175" customWidth="1"/>
    <col min="6667" max="6667" width="7.7109375" style="175" customWidth="1"/>
    <col min="6668" max="6668" width="9.85546875" style="175" customWidth="1"/>
    <col min="6669" max="6669" width="9.5703125" style="175" customWidth="1"/>
    <col min="6670" max="6670" width="10.5703125" style="175" customWidth="1"/>
    <col min="6671" max="6671" width="8.28515625" style="175" customWidth="1"/>
    <col min="6672" max="6672" width="8.140625" style="175" customWidth="1"/>
    <col min="6673" max="6673" width="8.7109375" style="175" customWidth="1"/>
    <col min="6674" max="6912" width="9.140625" style="175"/>
    <col min="6913" max="6913" width="3.5703125" style="175" bestFit="1" customWidth="1"/>
    <col min="6914" max="6914" width="20.7109375" style="175" customWidth="1"/>
    <col min="6915" max="6915" width="13" style="175" customWidth="1"/>
    <col min="6916" max="6916" width="10.5703125" style="175" customWidth="1"/>
    <col min="6917" max="6917" width="11.140625" style="175" customWidth="1"/>
    <col min="6918" max="6918" width="9.140625" style="175" customWidth="1"/>
    <col min="6919" max="6919" width="7.5703125" style="175" customWidth="1"/>
    <col min="6920" max="6920" width="8.5703125" style="175" customWidth="1"/>
    <col min="6921" max="6922" width="8.7109375" style="175" customWidth="1"/>
    <col min="6923" max="6923" width="7.7109375" style="175" customWidth="1"/>
    <col min="6924" max="6924" width="9.85546875" style="175" customWidth="1"/>
    <col min="6925" max="6925" width="9.5703125" style="175" customWidth="1"/>
    <col min="6926" max="6926" width="10.5703125" style="175" customWidth="1"/>
    <col min="6927" max="6927" width="8.28515625" style="175" customWidth="1"/>
    <col min="6928" max="6928" width="8.140625" style="175" customWidth="1"/>
    <col min="6929" max="6929" width="8.7109375" style="175" customWidth="1"/>
    <col min="6930" max="7168" width="9.140625" style="175"/>
    <col min="7169" max="7169" width="3.5703125" style="175" bestFit="1" customWidth="1"/>
    <col min="7170" max="7170" width="20.7109375" style="175" customWidth="1"/>
    <col min="7171" max="7171" width="13" style="175" customWidth="1"/>
    <col min="7172" max="7172" width="10.5703125" style="175" customWidth="1"/>
    <col min="7173" max="7173" width="11.140625" style="175" customWidth="1"/>
    <col min="7174" max="7174" width="9.140625" style="175" customWidth="1"/>
    <col min="7175" max="7175" width="7.5703125" style="175" customWidth="1"/>
    <col min="7176" max="7176" width="8.5703125" style="175" customWidth="1"/>
    <col min="7177" max="7178" width="8.7109375" style="175" customWidth="1"/>
    <col min="7179" max="7179" width="7.7109375" style="175" customWidth="1"/>
    <col min="7180" max="7180" width="9.85546875" style="175" customWidth="1"/>
    <col min="7181" max="7181" width="9.5703125" style="175" customWidth="1"/>
    <col min="7182" max="7182" width="10.5703125" style="175" customWidth="1"/>
    <col min="7183" max="7183" width="8.28515625" style="175" customWidth="1"/>
    <col min="7184" max="7184" width="8.140625" style="175" customWidth="1"/>
    <col min="7185" max="7185" width="8.7109375" style="175" customWidth="1"/>
    <col min="7186" max="7424" width="9.140625" style="175"/>
    <col min="7425" max="7425" width="3.5703125" style="175" bestFit="1" customWidth="1"/>
    <col min="7426" max="7426" width="20.7109375" style="175" customWidth="1"/>
    <col min="7427" max="7427" width="13" style="175" customWidth="1"/>
    <col min="7428" max="7428" width="10.5703125" style="175" customWidth="1"/>
    <col min="7429" max="7429" width="11.140625" style="175" customWidth="1"/>
    <col min="7430" max="7430" width="9.140625" style="175" customWidth="1"/>
    <col min="7431" max="7431" width="7.5703125" style="175" customWidth="1"/>
    <col min="7432" max="7432" width="8.5703125" style="175" customWidth="1"/>
    <col min="7433" max="7434" width="8.7109375" style="175" customWidth="1"/>
    <col min="7435" max="7435" width="7.7109375" style="175" customWidth="1"/>
    <col min="7436" max="7436" width="9.85546875" style="175" customWidth="1"/>
    <col min="7437" max="7437" width="9.5703125" style="175" customWidth="1"/>
    <col min="7438" max="7438" width="10.5703125" style="175" customWidth="1"/>
    <col min="7439" max="7439" width="8.28515625" style="175" customWidth="1"/>
    <col min="7440" max="7440" width="8.140625" style="175" customWidth="1"/>
    <col min="7441" max="7441" width="8.7109375" style="175" customWidth="1"/>
    <col min="7442" max="7680" width="9.140625" style="175"/>
    <col min="7681" max="7681" width="3.5703125" style="175" bestFit="1" customWidth="1"/>
    <col min="7682" max="7682" width="20.7109375" style="175" customWidth="1"/>
    <col min="7683" max="7683" width="13" style="175" customWidth="1"/>
    <col min="7684" max="7684" width="10.5703125" style="175" customWidth="1"/>
    <col min="7685" max="7685" width="11.140625" style="175" customWidth="1"/>
    <col min="7686" max="7686" width="9.140625" style="175" customWidth="1"/>
    <col min="7687" max="7687" width="7.5703125" style="175" customWidth="1"/>
    <col min="7688" max="7688" width="8.5703125" style="175" customWidth="1"/>
    <col min="7689" max="7690" width="8.7109375" style="175" customWidth="1"/>
    <col min="7691" max="7691" width="7.7109375" style="175" customWidth="1"/>
    <col min="7692" max="7692" width="9.85546875" style="175" customWidth="1"/>
    <col min="7693" max="7693" width="9.5703125" style="175" customWidth="1"/>
    <col min="7694" max="7694" width="10.5703125" style="175" customWidth="1"/>
    <col min="7695" max="7695" width="8.28515625" style="175" customWidth="1"/>
    <col min="7696" max="7696" width="8.140625" style="175" customWidth="1"/>
    <col min="7697" max="7697" width="8.7109375" style="175" customWidth="1"/>
    <col min="7698" max="7936" width="9.140625" style="175"/>
    <col min="7937" max="7937" width="3.5703125" style="175" bestFit="1" customWidth="1"/>
    <col min="7938" max="7938" width="20.7109375" style="175" customWidth="1"/>
    <col min="7939" max="7939" width="13" style="175" customWidth="1"/>
    <col min="7940" max="7940" width="10.5703125" style="175" customWidth="1"/>
    <col min="7941" max="7941" width="11.140625" style="175" customWidth="1"/>
    <col min="7942" max="7942" width="9.140625" style="175" customWidth="1"/>
    <col min="7943" max="7943" width="7.5703125" style="175" customWidth="1"/>
    <col min="7944" max="7944" width="8.5703125" style="175" customWidth="1"/>
    <col min="7945" max="7946" width="8.7109375" style="175" customWidth="1"/>
    <col min="7947" max="7947" width="7.7109375" style="175" customWidth="1"/>
    <col min="7948" max="7948" width="9.85546875" style="175" customWidth="1"/>
    <col min="7949" max="7949" width="9.5703125" style="175" customWidth="1"/>
    <col min="7950" max="7950" width="10.5703125" style="175" customWidth="1"/>
    <col min="7951" max="7951" width="8.28515625" style="175" customWidth="1"/>
    <col min="7952" max="7952" width="8.140625" style="175" customWidth="1"/>
    <col min="7953" max="7953" width="8.7109375" style="175" customWidth="1"/>
    <col min="7954" max="8192" width="9.140625" style="175"/>
    <col min="8193" max="8193" width="3.5703125" style="175" bestFit="1" customWidth="1"/>
    <col min="8194" max="8194" width="20.7109375" style="175" customWidth="1"/>
    <col min="8195" max="8195" width="13" style="175" customWidth="1"/>
    <col min="8196" max="8196" width="10.5703125" style="175" customWidth="1"/>
    <col min="8197" max="8197" width="11.140625" style="175" customWidth="1"/>
    <col min="8198" max="8198" width="9.140625" style="175" customWidth="1"/>
    <col min="8199" max="8199" width="7.5703125" style="175" customWidth="1"/>
    <col min="8200" max="8200" width="8.5703125" style="175" customWidth="1"/>
    <col min="8201" max="8202" width="8.7109375" style="175" customWidth="1"/>
    <col min="8203" max="8203" width="7.7109375" style="175" customWidth="1"/>
    <col min="8204" max="8204" width="9.85546875" style="175" customWidth="1"/>
    <col min="8205" max="8205" width="9.5703125" style="175" customWidth="1"/>
    <col min="8206" max="8206" width="10.5703125" style="175" customWidth="1"/>
    <col min="8207" max="8207" width="8.28515625" style="175" customWidth="1"/>
    <col min="8208" max="8208" width="8.140625" style="175" customWidth="1"/>
    <col min="8209" max="8209" width="8.7109375" style="175" customWidth="1"/>
    <col min="8210" max="8448" width="9.140625" style="175"/>
    <col min="8449" max="8449" width="3.5703125" style="175" bestFit="1" customWidth="1"/>
    <col min="8450" max="8450" width="20.7109375" style="175" customWidth="1"/>
    <col min="8451" max="8451" width="13" style="175" customWidth="1"/>
    <col min="8452" max="8452" width="10.5703125" style="175" customWidth="1"/>
    <col min="8453" max="8453" width="11.140625" style="175" customWidth="1"/>
    <col min="8454" max="8454" width="9.140625" style="175" customWidth="1"/>
    <col min="8455" max="8455" width="7.5703125" style="175" customWidth="1"/>
    <col min="8456" max="8456" width="8.5703125" style="175" customWidth="1"/>
    <col min="8457" max="8458" width="8.7109375" style="175" customWidth="1"/>
    <col min="8459" max="8459" width="7.7109375" style="175" customWidth="1"/>
    <col min="8460" max="8460" width="9.85546875" style="175" customWidth="1"/>
    <col min="8461" max="8461" width="9.5703125" style="175" customWidth="1"/>
    <col min="8462" max="8462" width="10.5703125" style="175" customWidth="1"/>
    <col min="8463" max="8463" width="8.28515625" style="175" customWidth="1"/>
    <col min="8464" max="8464" width="8.140625" style="175" customWidth="1"/>
    <col min="8465" max="8465" width="8.7109375" style="175" customWidth="1"/>
    <col min="8466" max="8704" width="9.140625" style="175"/>
    <col min="8705" max="8705" width="3.5703125" style="175" bestFit="1" customWidth="1"/>
    <col min="8706" max="8706" width="20.7109375" style="175" customWidth="1"/>
    <col min="8707" max="8707" width="13" style="175" customWidth="1"/>
    <col min="8708" max="8708" width="10.5703125" style="175" customWidth="1"/>
    <col min="8709" max="8709" width="11.140625" style="175" customWidth="1"/>
    <col min="8710" max="8710" width="9.140625" style="175" customWidth="1"/>
    <col min="8711" max="8711" width="7.5703125" style="175" customWidth="1"/>
    <col min="8712" max="8712" width="8.5703125" style="175" customWidth="1"/>
    <col min="8713" max="8714" width="8.7109375" style="175" customWidth="1"/>
    <col min="8715" max="8715" width="7.7109375" style="175" customWidth="1"/>
    <col min="8716" max="8716" width="9.85546875" style="175" customWidth="1"/>
    <col min="8717" max="8717" width="9.5703125" style="175" customWidth="1"/>
    <col min="8718" max="8718" width="10.5703125" style="175" customWidth="1"/>
    <col min="8719" max="8719" width="8.28515625" style="175" customWidth="1"/>
    <col min="8720" max="8720" width="8.140625" style="175" customWidth="1"/>
    <col min="8721" max="8721" width="8.7109375" style="175" customWidth="1"/>
    <col min="8722" max="8960" width="9.140625" style="175"/>
    <col min="8961" max="8961" width="3.5703125" style="175" bestFit="1" customWidth="1"/>
    <col min="8962" max="8962" width="20.7109375" style="175" customWidth="1"/>
    <col min="8963" max="8963" width="13" style="175" customWidth="1"/>
    <col min="8964" max="8964" width="10.5703125" style="175" customWidth="1"/>
    <col min="8965" max="8965" width="11.140625" style="175" customWidth="1"/>
    <col min="8966" max="8966" width="9.140625" style="175" customWidth="1"/>
    <col min="8967" max="8967" width="7.5703125" style="175" customWidth="1"/>
    <col min="8968" max="8968" width="8.5703125" style="175" customWidth="1"/>
    <col min="8969" max="8970" width="8.7109375" style="175" customWidth="1"/>
    <col min="8971" max="8971" width="7.7109375" style="175" customWidth="1"/>
    <col min="8972" max="8972" width="9.85546875" style="175" customWidth="1"/>
    <col min="8973" max="8973" width="9.5703125" style="175" customWidth="1"/>
    <col min="8974" max="8974" width="10.5703125" style="175" customWidth="1"/>
    <col min="8975" max="8975" width="8.28515625" style="175" customWidth="1"/>
    <col min="8976" max="8976" width="8.140625" style="175" customWidth="1"/>
    <col min="8977" max="8977" width="8.7109375" style="175" customWidth="1"/>
    <col min="8978" max="9216" width="9.140625" style="175"/>
    <col min="9217" max="9217" width="3.5703125" style="175" bestFit="1" customWidth="1"/>
    <col min="9218" max="9218" width="20.7109375" style="175" customWidth="1"/>
    <col min="9219" max="9219" width="13" style="175" customWidth="1"/>
    <col min="9220" max="9220" width="10.5703125" style="175" customWidth="1"/>
    <col min="9221" max="9221" width="11.140625" style="175" customWidth="1"/>
    <col min="9222" max="9222" width="9.140625" style="175" customWidth="1"/>
    <col min="9223" max="9223" width="7.5703125" style="175" customWidth="1"/>
    <col min="9224" max="9224" width="8.5703125" style="175" customWidth="1"/>
    <col min="9225" max="9226" width="8.7109375" style="175" customWidth="1"/>
    <col min="9227" max="9227" width="7.7109375" style="175" customWidth="1"/>
    <col min="9228" max="9228" width="9.85546875" style="175" customWidth="1"/>
    <col min="9229" max="9229" width="9.5703125" style="175" customWidth="1"/>
    <col min="9230" max="9230" width="10.5703125" style="175" customWidth="1"/>
    <col min="9231" max="9231" width="8.28515625" style="175" customWidth="1"/>
    <col min="9232" max="9232" width="8.140625" style="175" customWidth="1"/>
    <col min="9233" max="9233" width="8.7109375" style="175" customWidth="1"/>
    <col min="9234" max="9472" width="9.140625" style="175"/>
    <col min="9473" max="9473" width="3.5703125" style="175" bestFit="1" customWidth="1"/>
    <col min="9474" max="9474" width="20.7109375" style="175" customWidth="1"/>
    <col min="9475" max="9475" width="13" style="175" customWidth="1"/>
    <col min="9476" max="9476" width="10.5703125" style="175" customWidth="1"/>
    <col min="9477" max="9477" width="11.140625" style="175" customWidth="1"/>
    <col min="9478" max="9478" width="9.140625" style="175" customWidth="1"/>
    <col min="9479" max="9479" width="7.5703125" style="175" customWidth="1"/>
    <col min="9480" max="9480" width="8.5703125" style="175" customWidth="1"/>
    <col min="9481" max="9482" width="8.7109375" style="175" customWidth="1"/>
    <col min="9483" max="9483" width="7.7109375" style="175" customWidth="1"/>
    <col min="9484" max="9484" width="9.85546875" style="175" customWidth="1"/>
    <col min="9485" max="9485" width="9.5703125" style="175" customWidth="1"/>
    <col min="9486" max="9486" width="10.5703125" style="175" customWidth="1"/>
    <col min="9487" max="9487" width="8.28515625" style="175" customWidth="1"/>
    <col min="9488" max="9488" width="8.140625" style="175" customWidth="1"/>
    <col min="9489" max="9489" width="8.7109375" style="175" customWidth="1"/>
    <col min="9490" max="9728" width="9.140625" style="175"/>
    <col min="9729" max="9729" width="3.5703125" style="175" bestFit="1" customWidth="1"/>
    <col min="9730" max="9730" width="20.7109375" style="175" customWidth="1"/>
    <col min="9731" max="9731" width="13" style="175" customWidth="1"/>
    <col min="9732" max="9732" width="10.5703125" style="175" customWidth="1"/>
    <col min="9733" max="9733" width="11.140625" style="175" customWidth="1"/>
    <col min="9734" max="9734" width="9.140625" style="175" customWidth="1"/>
    <col min="9735" max="9735" width="7.5703125" style="175" customWidth="1"/>
    <col min="9736" max="9736" width="8.5703125" style="175" customWidth="1"/>
    <col min="9737" max="9738" width="8.7109375" style="175" customWidth="1"/>
    <col min="9739" max="9739" width="7.7109375" style="175" customWidth="1"/>
    <col min="9740" max="9740" width="9.85546875" style="175" customWidth="1"/>
    <col min="9741" max="9741" width="9.5703125" style="175" customWidth="1"/>
    <col min="9742" max="9742" width="10.5703125" style="175" customWidth="1"/>
    <col min="9743" max="9743" width="8.28515625" style="175" customWidth="1"/>
    <col min="9744" max="9744" width="8.140625" style="175" customWidth="1"/>
    <col min="9745" max="9745" width="8.7109375" style="175" customWidth="1"/>
    <col min="9746" max="9984" width="9.140625" style="175"/>
    <col min="9985" max="9985" width="3.5703125" style="175" bestFit="1" customWidth="1"/>
    <col min="9986" max="9986" width="20.7109375" style="175" customWidth="1"/>
    <col min="9987" max="9987" width="13" style="175" customWidth="1"/>
    <col min="9988" max="9988" width="10.5703125" style="175" customWidth="1"/>
    <col min="9989" max="9989" width="11.140625" style="175" customWidth="1"/>
    <col min="9990" max="9990" width="9.140625" style="175" customWidth="1"/>
    <col min="9991" max="9991" width="7.5703125" style="175" customWidth="1"/>
    <col min="9992" max="9992" width="8.5703125" style="175" customWidth="1"/>
    <col min="9993" max="9994" width="8.7109375" style="175" customWidth="1"/>
    <col min="9995" max="9995" width="7.7109375" style="175" customWidth="1"/>
    <col min="9996" max="9996" width="9.85546875" style="175" customWidth="1"/>
    <col min="9997" max="9997" width="9.5703125" style="175" customWidth="1"/>
    <col min="9998" max="9998" width="10.5703125" style="175" customWidth="1"/>
    <col min="9999" max="9999" width="8.28515625" style="175" customWidth="1"/>
    <col min="10000" max="10000" width="8.140625" style="175" customWidth="1"/>
    <col min="10001" max="10001" width="8.7109375" style="175" customWidth="1"/>
    <col min="10002" max="10240" width="9.140625" style="175"/>
    <col min="10241" max="10241" width="3.5703125" style="175" bestFit="1" customWidth="1"/>
    <col min="10242" max="10242" width="20.7109375" style="175" customWidth="1"/>
    <col min="10243" max="10243" width="13" style="175" customWidth="1"/>
    <col min="10244" max="10244" width="10.5703125" style="175" customWidth="1"/>
    <col min="10245" max="10245" width="11.140625" style="175" customWidth="1"/>
    <col min="10246" max="10246" width="9.140625" style="175" customWidth="1"/>
    <col min="10247" max="10247" width="7.5703125" style="175" customWidth="1"/>
    <col min="10248" max="10248" width="8.5703125" style="175" customWidth="1"/>
    <col min="10249" max="10250" width="8.7109375" style="175" customWidth="1"/>
    <col min="10251" max="10251" width="7.7109375" style="175" customWidth="1"/>
    <col min="10252" max="10252" width="9.85546875" style="175" customWidth="1"/>
    <col min="10253" max="10253" width="9.5703125" style="175" customWidth="1"/>
    <col min="10254" max="10254" width="10.5703125" style="175" customWidth="1"/>
    <col min="10255" max="10255" width="8.28515625" style="175" customWidth="1"/>
    <col min="10256" max="10256" width="8.140625" style="175" customWidth="1"/>
    <col min="10257" max="10257" width="8.7109375" style="175" customWidth="1"/>
    <col min="10258" max="10496" width="9.140625" style="175"/>
    <col min="10497" max="10497" width="3.5703125" style="175" bestFit="1" customWidth="1"/>
    <col min="10498" max="10498" width="20.7109375" style="175" customWidth="1"/>
    <col min="10499" max="10499" width="13" style="175" customWidth="1"/>
    <col min="10500" max="10500" width="10.5703125" style="175" customWidth="1"/>
    <col min="10501" max="10501" width="11.140625" style="175" customWidth="1"/>
    <col min="10502" max="10502" width="9.140625" style="175" customWidth="1"/>
    <col min="10503" max="10503" width="7.5703125" style="175" customWidth="1"/>
    <col min="10504" max="10504" width="8.5703125" style="175" customWidth="1"/>
    <col min="10505" max="10506" width="8.7109375" style="175" customWidth="1"/>
    <col min="10507" max="10507" width="7.7109375" style="175" customWidth="1"/>
    <col min="10508" max="10508" width="9.85546875" style="175" customWidth="1"/>
    <col min="10509" max="10509" width="9.5703125" style="175" customWidth="1"/>
    <col min="10510" max="10510" width="10.5703125" style="175" customWidth="1"/>
    <col min="10511" max="10511" width="8.28515625" style="175" customWidth="1"/>
    <col min="10512" max="10512" width="8.140625" style="175" customWidth="1"/>
    <col min="10513" max="10513" width="8.7109375" style="175" customWidth="1"/>
    <col min="10514" max="10752" width="9.140625" style="175"/>
    <col min="10753" max="10753" width="3.5703125" style="175" bestFit="1" customWidth="1"/>
    <col min="10754" max="10754" width="20.7109375" style="175" customWidth="1"/>
    <col min="10755" max="10755" width="13" style="175" customWidth="1"/>
    <col min="10756" max="10756" width="10.5703125" style="175" customWidth="1"/>
    <col min="10757" max="10757" width="11.140625" style="175" customWidth="1"/>
    <col min="10758" max="10758" width="9.140625" style="175" customWidth="1"/>
    <col min="10759" max="10759" width="7.5703125" style="175" customWidth="1"/>
    <col min="10760" max="10760" width="8.5703125" style="175" customWidth="1"/>
    <col min="10761" max="10762" width="8.7109375" style="175" customWidth="1"/>
    <col min="10763" max="10763" width="7.7109375" style="175" customWidth="1"/>
    <col min="10764" max="10764" width="9.85546875" style="175" customWidth="1"/>
    <col min="10765" max="10765" width="9.5703125" style="175" customWidth="1"/>
    <col min="10766" max="10766" width="10.5703125" style="175" customWidth="1"/>
    <col min="10767" max="10767" width="8.28515625" style="175" customWidth="1"/>
    <col min="10768" max="10768" width="8.140625" style="175" customWidth="1"/>
    <col min="10769" max="10769" width="8.7109375" style="175" customWidth="1"/>
    <col min="10770" max="11008" width="9.140625" style="175"/>
    <col min="11009" max="11009" width="3.5703125" style="175" bestFit="1" customWidth="1"/>
    <col min="11010" max="11010" width="20.7109375" style="175" customWidth="1"/>
    <col min="11011" max="11011" width="13" style="175" customWidth="1"/>
    <col min="11012" max="11012" width="10.5703125" style="175" customWidth="1"/>
    <col min="11013" max="11013" width="11.140625" style="175" customWidth="1"/>
    <col min="11014" max="11014" width="9.140625" style="175" customWidth="1"/>
    <col min="11015" max="11015" width="7.5703125" style="175" customWidth="1"/>
    <col min="11016" max="11016" width="8.5703125" style="175" customWidth="1"/>
    <col min="11017" max="11018" width="8.7109375" style="175" customWidth="1"/>
    <col min="11019" max="11019" width="7.7109375" style="175" customWidth="1"/>
    <col min="11020" max="11020" width="9.85546875" style="175" customWidth="1"/>
    <col min="11021" max="11021" width="9.5703125" style="175" customWidth="1"/>
    <col min="11022" max="11022" width="10.5703125" style="175" customWidth="1"/>
    <col min="11023" max="11023" width="8.28515625" style="175" customWidth="1"/>
    <col min="11024" max="11024" width="8.140625" style="175" customWidth="1"/>
    <col min="11025" max="11025" width="8.7109375" style="175" customWidth="1"/>
    <col min="11026" max="11264" width="9.140625" style="175"/>
    <col min="11265" max="11265" width="3.5703125" style="175" bestFit="1" customWidth="1"/>
    <col min="11266" max="11266" width="20.7109375" style="175" customWidth="1"/>
    <col min="11267" max="11267" width="13" style="175" customWidth="1"/>
    <col min="11268" max="11268" width="10.5703125" style="175" customWidth="1"/>
    <col min="11269" max="11269" width="11.140625" style="175" customWidth="1"/>
    <col min="11270" max="11270" width="9.140625" style="175" customWidth="1"/>
    <col min="11271" max="11271" width="7.5703125" style="175" customWidth="1"/>
    <col min="11272" max="11272" width="8.5703125" style="175" customWidth="1"/>
    <col min="11273" max="11274" width="8.7109375" style="175" customWidth="1"/>
    <col min="11275" max="11275" width="7.7109375" style="175" customWidth="1"/>
    <col min="11276" max="11276" width="9.85546875" style="175" customWidth="1"/>
    <col min="11277" max="11277" width="9.5703125" style="175" customWidth="1"/>
    <col min="11278" max="11278" width="10.5703125" style="175" customWidth="1"/>
    <col min="11279" max="11279" width="8.28515625" style="175" customWidth="1"/>
    <col min="11280" max="11280" width="8.140625" style="175" customWidth="1"/>
    <col min="11281" max="11281" width="8.7109375" style="175" customWidth="1"/>
    <col min="11282" max="11520" width="9.140625" style="175"/>
    <col min="11521" max="11521" width="3.5703125" style="175" bestFit="1" customWidth="1"/>
    <col min="11522" max="11522" width="20.7109375" style="175" customWidth="1"/>
    <col min="11523" max="11523" width="13" style="175" customWidth="1"/>
    <col min="11524" max="11524" width="10.5703125" style="175" customWidth="1"/>
    <col min="11525" max="11525" width="11.140625" style="175" customWidth="1"/>
    <col min="11526" max="11526" width="9.140625" style="175" customWidth="1"/>
    <col min="11527" max="11527" width="7.5703125" style="175" customWidth="1"/>
    <col min="11528" max="11528" width="8.5703125" style="175" customWidth="1"/>
    <col min="11529" max="11530" width="8.7109375" style="175" customWidth="1"/>
    <col min="11531" max="11531" width="7.7109375" style="175" customWidth="1"/>
    <col min="11532" max="11532" width="9.85546875" style="175" customWidth="1"/>
    <col min="11533" max="11533" width="9.5703125" style="175" customWidth="1"/>
    <col min="11534" max="11534" width="10.5703125" style="175" customWidth="1"/>
    <col min="11535" max="11535" width="8.28515625" style="175" customWidth="1"/>
    <col min="11536" max="11536" width="8.140625" style="175" customWidth="1"/>
    <col min="11537" max="11537" width="8.7109375" style="175" customWidth="1"/>
    <col min="11538" max="11776" width="9.140625" style="175"/>
    <col min="11777" max="11777" width="3.5703125" style="175" bestFit="1" customWidth="1"/>
    <col min="11778" max="11778" width="20.7109375" style="175" customWidth="1"/>
    <col min="11779" max="11779" width="13" style="175" customWidth="1"/>
    <col min="11780" max="11780" width="10.5703125" style="175" customWidth="1"/>
    <col min="11781" max="11781" width="11.140625" style="175" customWidth="1"/>
    <col min="11782" max="11782" width="9.140625" style="175" customWidth="1"/>
    <col min="11783" max="11783" width="7.5703125" style="175" customWidth="1"/>
    <col min="11784" max="11784" width="8.5703125" style="175" customWidth="1"/>
    <col min="11785" max="11786" width="8.7109375" style="175" customWidth="1"/>
    <col min="11787" max="11787" width="7.7109375" style="175" customWidth="1"/>
    <col min="11788" max="11788" width="9.85546875" style="175" customWidth="1"/>
    <col min="11789" max="11789" width="9.5703125" style="175" customWidth="1"/>
    <col min="11790" max="11790" width="10.5703125" style="175" customWidth="1"/>
    <col min="11791" max="11791" width="8.28515625" style="175" customWidth="1"/>
    <col min="11792" max="11792" width="8.140625" style="175" customWidth="1"/>
    <col min="11793" max="11793" width="8.7109375" style="175" customWidth="1"/>
    <col min="11794" max="12032" width="9.140625" style="175"/>
    <col min="12033" max="12033" width="3.5703125" style="175" bestFit="1" customWidth="1"/>
    <col min="12034" max="12034" width="20.7109375" style="175" customWidth="1"/>
    <col min="12035" max="12035" width="13" style="175" customWidth="1"/>
    <col min="12036" max="12036" width="10.5703125" style="175" customWidth="1"/>
    <col min="12037" max="12037" width="11.140625" style="175" customWidth="1"/>
    <col min="12038" max="12038" width="9.140625" style="175" customWidth="1"/>
    <col min="12039" max="12039" width="7.5703125" style="175" customWidth="1"/>
    <col min="12040" max="12040" width="8.5703125" style="175" customWidth="1"/>
    <col min="12041" max="12042" width="8.7109375" style="175" customWidth="1"/>
    <col min="12043" max="12043" width="7.7109375" style="175" customWidth="1"/>
    <col min="12044" max="12044" width="9.85546875" style="175" customWidth="1"/>
    <col min="12045" max="12045" width="9.5703125" style="175" customWidth="1"/>
    <col min="12046" max="12046" width="10.5703125" style="175" customWidth="1"/>
    <col min="12047" max="12047" width="8.28515625" style="175" customWidth="1"/>
    <col min="12048" max="12048" width="8.140625" style="175" customWidth="1"/>
    <col min="12049" max="12049" width="8.7109375" style="175" customWidth="1"/>
    <col min="12050" max="12288" width="9.140625" style="175"/>
    <col min="12289" max="12289" width="3.5703125" style="175" bestFit="1" customWidth="1"/>
    <col min="12290" max="12290" width="20.7109375" style="175" customWidth="1"/>
    <col min="12291" max="12291" width="13" style="175" customWidth="1"/>
    <col min="12292" max="12292" width="10.5703125" style="175" customWidth="1"/>
    <col min="12293" max="12293" width="11.140625" style="175" customWidth="1"/>
    <col min="12294" max="12294" width="9.140625" style="175" customWidth="1"/>
    <col min="12295" max="12295" width="7.5703125" style="175" customWidth="1"/>
    <col min="12296" max="12296" width="8.5703125" style="175" customWidth="1"/>
    <col min="12297" max="12298" width="8.7109375" style="175" customWidth="1"/>
    <col min="12299" max="12299" width="7.7109375" style="175" customWidth="1"/>
    <col min="12300" max="12300" width="9.85546875" style="175" customWidth="1"/>
    <col min="12301" max="12301" width="9.5703125" style="175" customWidth="1"/>
    <col min="12302" max="12302" width="10.5703125" style="175" customWidth="1"/>
    <col min="12303" max="12303" width="8.28515625" style="175" customWidth="1"/>
    <col min="12304" max="12304" width="8.140625" style="175" customWidth="1"/>
    <col min="12305" max="12305" width="8.7109375" style="175" customWidth="1"/>
    <col min="12306" max="12544" width="9.140625" style="175"/>
    <col min="12545" max="12545" width="3.5703125" style="175" bestFit="1" customWidth="1"/>
    <col min="12546" max="12546" width="20.7109375" style="175" customWidth="1"/>
    <col min="12547" max="12547" width="13" style="175" customWidth="1"/>
    <col min="12548" max="12548" width="10.5703125" style="175" customWidth="1"/>
    <col min="12549" max="12549" width="11.140625" style="175" customWidth="1"/>
    <col min="12550" max="12550" width="9.140625" style="175" customWidth="1"/>
    <col min="12551" max="12551" width="7.5703125" style="175" customWidth="1"/>
    <col min="12552" max="12552" width="8.5703125" style="175" customWidth="1"/>
    <col min="12553" max="12554" width="8.7109375" style="175" customWidth="1"/>
    <col min="12555" max="12555" width="7.7109375" style="175" customWidth="1"/>
    <col min="12556" max="12556" width="9.85546875" style="175" customWidth="1"/>
    <col min="12557" max="12557" width="9.5703125" style="175" customWidth="1"/>
    <col min="12558" max="12558" width="10.5703125" style="175" customWidth="1"/>
    <col min="12559" max="12559" width="8.28515625" style="175" customWidth="1"/>
    <col min="12560" max="12560" width="8.140625" style="175" customWidth="1"/>
    <col min="12561" max="12561" width="8.7109375" style="175" customWidth="1"/>
    <col min="12562" max="12800" width="9.140625" style="175"/>
    <col min="12801" max="12801" width="3.5703125" style="175" bestFit="1" customWidth="1"/>
    <col min="12802" max="12802" width="20.7109375" style="175" customWidth="1"/>
    <col min="12803" max="12803" width="13" style="175" customWidth="1"/>
    <col min="12804" max="12804" width="10.5703125" style="175" customWidth="1"/>
    <col min="12805" max="12805" width="11.140625" style="175" customWidth="1"/>
    <col min="12806" max="12806" width="9.140625" style="175" customWidth="1"/>
    <col min="12807" max="12807" width="7.5703125" style="175" customWidth="1"/>
    <col min="12808" max="12808" width="8.5703125" style="175" customWidth="1"/>
    <col min="12809" max="12810" width="8.7109375" style="175" customWidth="1"/>
    <col min="12811" max="12811" width="7.7109375" style="175" customWidth="1"/>
    <col min="12812" max="12812" width="9.85546875" style="175" customWidth="1"/>
    <col min="12813" max="12813" width="9.5703125" style="175" customWidth="1"/>
    <col min="12814" max="12814" width="10.5703125" style="175" customWidth="1"/>
    <col min="12815" max="12815" width="8.28515625" style="175" customWidth="1"/>
    <col min="12816" max="12816" width="8.140625" style="175" customWidth="1"/>
    <col min="12817" max="12817" width="8.7109375" style="175" customWidth="1"/>
    <col min="12818" max="13056" width="9.140625" style="175"/>
    <col min="13057" max="13057" width="3.5703125" style="175" bestFit="1" customWidth="1"/>
    <col min="13058" max="13058" width="20.7109375" style="175" customWidth="1"/>
    <col min="13059" max="13059" width="13" style="175" customWidth="1"/>
    <col min="13060" max="13060" width="10.5703125" style="175" customWidth="1"/>
    <col min="13061" max="13061" width="11.140625" style="175" customWidth="1"/>
    <col min="13062" max="13062" width="9.140625" style="175" customWidth="1"/>
    <col min="13063" max="13063" width="7.5703125" style="175" customWidth="1"/>
    <col min="13064" max="13064" width="8.5703125" style="175" customWidth="1"/>
    <col min="13065" max="13066" width="8.7109375" style="175" customWidth="1"/>
    <col min="13067" max="13067" width="7.7109375" style="175" customWidth="1"/>
    <col min="13068" max="13068" width="9.85546875" style="175" customWidth="1"/>
    <col min="13069" max="13069" width="9.5703125" style="175" customWidth="1"/>
    <col min="13070" max="13070" width="10.5703125" style="175" customWidth="1"/>
    <col min="13071" max="13071" width="8.28515625" style="175" customWidth="1"/>
    <col min="13072" max="13072" width="8.140625" style="175" customWidth="1"/>
    <col min="13073" max="13073" width="8.7109375" style="175" customWidth="1"/>
    <col min="13074" max="13312" width="9.140625" style="175"/>
    <col min="13313" max="13313" width="3.5703125" style="175" bestFit="1" customWidth="1"/>
    <col min="13314" max="13314" width="20.7109375" style="175" customWidth="1"/>
    <col min="13315" max="13315" width="13" style="175" customWidth="1"/>
    <col min="13316" max="13316" width="10.5703125" style="175" customWidth="1"/>
    <col min="13317" max="13317" width="11.140625" style="175" customWidth="1"/>
    <col min="13318" max="13318" width="9.140625" style="175" customWidth="1"/>
    <col min="13319" max="13319" width="7.5703125" style="175" customWidth="1"/>
    <col min="13320" max="13320" width="8.5703125" style="175" customWidth="1"/>
    <col min="13321" max="13322" width="8.7109375" style="175" customWidth="1"/>
    <col min="13323" max="13323" width="7.7109375" style="175" customWidth="1"/>
    <col min="13324" max="13324" width="9.85546875" style="175" customWidth="1"/>
    <col min="13325" max="13325" width="9.5703125" style="175" customWidth="1"/>
    <col min="13326" max="13326" width="10.5703125" style="175" customWidth="1"/>
    <col min="13327" max="13327" width="8.28515625" style="175" customWidth="1"/>
    <col min="13328" max="13328" width="8.140625" style="175" customWidth="1"/>
    <col min="13329" max="13329" width="8.7109375" style="175" customWidth="1"/>
    <col min="13330" max="13568" width="9.140625" style="175"/>
    <col min="13569" max="13569" width="3.5703125" style="175" bestFit="1" customWidth="1"/>
    <col min="13570" max="13570" width="20.7109375" style="175" customWidth="1"/>
    <col min="13571" max="13571" width="13" style="175" customWidth="1"/>
    <col min="13572" max="13572" width="10.5703125" style="175" customWidth="1"/>
    <col min="13573" max="13573" width="11.140625" style="175" customWidth="1"/>
    <col min="13574" max="13574" width="9.140625" style="175" customWidth="1"/>
    <col min="13575" max="13575" width="7.5703125" style="175" customWidth="1"/>
    <col min="13576" max="13576" width="8.5703125" style="175" customWidth="1"/>
    <col min="13577" max="13578" width="8.7109375" style="175" customWidth="1"/>
    <col min="13579" max="13579" width="7.7109375" style="175" customWidth="1"/>
    <col min="13580" max="13580" width="9.85546875" style="175" customWidth="1"/>
    <col min="13581" max="13581" width="9.5703125" style="175" customWidth="1"/>
    <col min="13582" max="13582" width="10.5703125" style="175" customWidth="1"/>
    <col min="13583" max="13583" width="8.28515625" style="175" customWidth="1"/>
    <col min="13584" max="13584" width="8.140625" style="175" customWidth="1"/>
    <col min="13585" max="13585" width="8.7109375" style="175" customWidth="1"/>
    <col min="13586" max="13824" width="9.140625" style="175"/>
    <col min="13825" max="13825" width="3.5703125" style="175" bestFit="1" customWidth="1"/>
    <col min="13826" max="13826" width="20.7109375" style="175" customWidth="1"/>
    <col min="13827" max="13827" width="13" style="175" customWidth="1"/>
    <col min="13828" max="13828" width="10.5703125" style="175" customWidth="1"/>
    <col min="13829" max="13829" width="11.140625" style="175" customWidth="1"/>
    <col min="13830" max="13830" width="9.140625" style="175" customWidth="1"/>
    <col min="13831" max="13831" width="7.5703125" style="175" customWidth="1"/>
    <col min="13832" max="13832" width="8.5703125" style="175" customWidth="1"/>
    <col min="13833" max="13834" width="8.7109375" style="175" customWidth="1"/>
    <col min="13835" max="13835" width="7.7109375" style="175" customWidth="1"/>
    <col min="13836" max="13836" width="9.85546875" style="175" customWidth="1"/>
    <col min="13837" max="13837" width="9.5703125" style="175" customWidth="1"/>
    <col min="13838" max="13838" width="10.5703125" style="175" customWidth="1"/>
    <col min="13839" max="13839" width="8.28515625" style="175" customWidth="1"/>
    <col min="13840" max="13840" width="8.140625" style="175" customWidth="1"/>
    <col min="13841" max="13841" width="8.7109375" style="175" customWidth="1"/>
    <col min="13842" max="14080" width="9.140625" style="175"/>
    <col min="14081" max="14081" width="3.5703125" style="175" bestFit="1" customWidth="1"/>
    <col min="14082" max="14082" width="20.7109375" style="175" customWidth="1"/>
    <col min="14083" max="14083" width="13" style="175" customWidth="1"/>
    <col min="14084" max="14084" width="10.5703125" style="175" customWidth="1"/>
    <col min="14085" max="14085" width="11.140625" style="175" customWidth="1"/>
    <col min="14086" max="14086" width="9.140625" style="175" customWidth="1"/>
    <col min="14087" max="14087" width="7.5703125" style="175" customWidth="1"/>
    <col min="14088" max="14088" width="8.5703125" style="175" customWidth="1"/>
    <col min="14089" max="14090" width="8.7109375" style="175" customWidth="1"/>
    <col min="14091" max="14091" width="7.7109375" style="175" customWidth="1"/>
    <col min="14092" max="14092" width="9.85546875" style="175" customWidth="1"/>
    <col min="14093" max="14093" width="9.5703125" style="175" customWidth="1"/>
    <col min="14094" max="14094" width="10.5703125" style="175" customWidth="1"/>
    <col min="14095" max="14095" width="8.28515625" style="175" customWidth="1"/>
    <col min="14096" max="14096" width="8.140625" style="175" customWidth="1"/>
    <col min="14097" max="14097" width="8.7109375" style="175" customWidth="1"/>
    <col min="14098" max="14336" width="9.140625" style="175"/>
    <col min="14337" max="14337" width="3.5703125" style="175" bestFit="1" customWidth="1"/>
    <col min="14338" max="14338" width="20.7109375" style="175" customWidth="1"/>
    <col min="14339" max="14339" width="13" style="175" customWidth="1"/>
    <col min="14340" max="14340" width="10.5703125" style="175" customWidth="1"/>
    <col min="14341" max="14341" width="11.140625" style="175" customWidth="1"/>
    <col min="14342" max="14342" width="9.140625" style="175" customWidth="1"/>
    <col min="14343" max="14343" width="7.5703125" style="175" customWidth="1"/>
    <col min="14344" max="14344" width="8.5703125" style="175" customWidth="1"/>
    <col min="14345" max="14346" width="8.7109375" style="175" customWidth="1"/>
    <col min="14347" max="14347" width="7.7109375" style="175" customWidth="1"/>
    <col min="14348" max="14348" width="9.85546875" style="175" customWidth="1"/>
    <col min="14349" max="14349" width="9.5703125" style="175" customWidth="1"/>
    <col min="14350" max="14350" width="10.5703125" style="175" customWidth="1"/>
    <col min="14351" max="14351" width="8.28515625" style="175" customWidth="1"/>
    <col min="14352" max="14352" width="8.140625" style="175" customWidth="1"/>
    <col min="14353" max="14353" width="8.7109375" style="175" customWidth="1"/>
    <col min="14354" max="14592" width="9.140625" style="175"/>
    <col min="14593" max="14593" width="3.5703125" style="175" bestFit="1" customWidth="1"/>
    <col min="14594" max="14594" width="20.7109375" style="175" customWidth="1"/>
    <col min="14595" max="14595" width="13" style="175" customWidth="1"/>
    <col min="14596" max="14596" width="10.5703125" style="175" customWidth="1"/>
    <col min="14597" max="14597" width="11.140625" style="175" customWidth="1"/>
    <col min="14598" max="14598" width="9.140625" style="175" customWidth="1"/>
    <col min="14599" max="14599" width="7.5703125" style="175" customWidth="1"/>
    <col min="14600" max="14600" width="8.5703125" style="175" customWidth="1"/>
    <col min="14601" max="14602" width="8.7109375" style="175" customWidth="1"/>
    <col min="14603" max="14603" width="7.7109375" style="175" customWidth="1"/>
    <col min="14604" max="14604" width="9.85546875" style="175" customWidth="1"/>
    <col min="14605" max="14605" width="9.5703125" style="175" customWidth="1"/>
    <col min="14606" max="14606" width="10.5703125" style="175" customWidth="1"/>
    <col min="14607" max="14607" width="8.28515625" style="175" customWidth="1"/>
    <col min="14608" max="14608" width="8.140625" style="175" customWidth="1"/>
    <col min="14609" max="14609" width="8.7109375" style="175" customWidth="1"/>
    <col min="14610" max="14848" width="9.140625" style="175"/>
    <col min="14849" max="14849" width="3.5703125" style="175" bestFit="1" customWidth="1"/>
    <col min="14850" max="14850" width="20.7109375" style="175" customWidth="1"/>
    <col min="14851" max="14851" width="13" style="175" customWidth="1"/>
    <col min="14852" max="14852" width="10.5703125" style="175" customWidth="1"/>
    <col min="14853" max="14853" width="11.140625" style="175" customWidth="1"/>
    <col min="14854" max="14854" width="9.140625" style="175" customWidth="1"/>
    <col min="14855" max="14855" width="7.5703125" style="175" customWidth="1"/>
    <col min="14856" max="14856" width="8.5703125" style="175" customWidth="1"/>
    <col min="14857" max="14858" width="8.7109375" style="175" customWidth="1"/>
    <col min="14859" max="14859" width="7.7109375" style="175" customWidth="1"/>
    <col min="14860" max="14860" width="9.85546875" style="175" customWidth="1"/>
    <col min="14861" max="14861" width="9.5703125" style="175" customWidth="1"/>
    <col min="14862" max="14862" width="10.5703125" style="175" customWidth="1"/>
    <col min="14863" max="14863" width="8.28515625" style="175" customWidth="1"/>
    <col min="14864" max="14864" width="8.140625" style="175" customWidth="1"/>
    <col min="14865" max="14865" width="8.7109375" style="175" customWidth="1"/>
    <col min="14866" max="15104" width="9.140625" style="175"/>
    <col min="15105" max="15105" width="3.5703125" style="175" bestFit="1" customWidth="1"/>
    <col min="15106" max="15106" width="20.7109375" style="175" customWidth="1"/>
    <col min="15107" max="15107" width="13" style="175" customWidth="1"/>
    <col min="15108" max="15108" width="10.5703125" style="175" customWidth="1"/>
    <col min="15109" max="15109" width="11.140625" style="175" customWidth="1"/>
    <col min="15110" max="15110" width="9.140625" style="175" customWidth="1"/>
    <col min="15111" max="15111" width="7.5703125" style="175" customWidth="1"/>
    <col min="15112" max="15112" width="8.5703125" style="175" customWidth="1"/>
    <col min="15113" max="15114" width="8.7109375" style="175" customWidth="1"/>
    <col min="15115" max="15115" width="7.7109375" style="175" customWidth="1"/>
    <col min="15116" max="15116" width="9.85546875" style="175" customWidth="1"/>
    <col min="15117" max="15117" width="9.5703125" style="175" customWidth="1"/>
    <col min="15118" max="15118" width="10.5703125" style="175" customWidth="1"/>
    <col min="15119" max="15119" width="8.28515625" style="175" customWidth="1"/>
    <col min="15120" max="15120" width="8.140625" style="175" customWidth="1"/>
    <col min="15121" max="15121" width="8.7109375" style="175" customWidth="1"/>
    <col min="15122" max="15360" width="9.140625" style="175"/>
    <col min="15361" max="15361" width="3.5703125" style="175" bestFit="1" customWidth="1"/>
    <col min="15362" max="15362" width="20.7109375" style="175" customWidth="1"/>
    <col min="15363" max="15363" width="13" style="175" customWidth="1"/>
    <col min="15364" max="15364" width="10.5703125" style="175" customWidth="1"/>
    <col min="15365" max="15365" width="11.140625" style="175" customWidth="1"/>
    <col min="15366" max="15366" width="9.140625" style="175" customWidth="1"/>
    <col min="15367" max="15367" width="7.5703125" style="175" customWidth="1"/>
    <col min="15368" max="15368" width="8.5703125" style="175" customWidth="1"/>
    <col min="15369" max="15370" width="8.7109375" style="175" customWidth="1"/>
    <col min="15371" max="15371" width="7.7109375" style="175" customWidth="1"/>
    <col min="15372" max="15372" width="9.85546875" style="175" customWidth="1"/>
    <col min="15373" max="15373" width="9.5703125" style="175" customWidth="1"/>
    <col min="15374" max="15374" width="10.5703125" style="175" customWidth="1"/>
    <col min="15375" max="15375" width="8.28515625" style="175" customWidth="1"/>
    <col min="15376" max="15376" width="8.140625" style="175" customWidth="1"/>
    <col min="15377" max="15377" width="8.7109375" style="175" customWidth="1"/>
    <col min="15378" max="15616" width="9.140625" style="175"/>
    <col min="15617" max="15617" width="3.5703125" style="175" bestFit="1" customWidth="1"/>
    <col min="15618" max="15618" width="20.7109375" style="175" customWidth="1"/>
    <col min="15619" max="15619" width="13" style="175" customWidth="1"/>
    <col min="15620" max="15620" width="10.5703125" style="175" customWidth="1"/>
    <col min="15621" max="15621" width="11.140625" style="175" customWidth="1"/>
    <col min="15622" max="15622" width="9.140625" style="175" customWidth="1"/>
    <col min="15623" max="15623" width="7.5703125" style="175" customWidth="1"/>
    <col min="15624" max="15624" width="8.5703125" style="175" customWidth="1"/>
    <col min="15625" max="15626" width="8.7109375" style="175" customWidth="1"/>
    <col min="15627" max="15627" width="7.7109375" style="175" customWidth="1"/>
    <col min="15628" max="15628" width="9.85546875" style="175" customWidth="1"/>
    <col min="15629" max="15629" width="9.5703125" style="175" customWidth="1"/>
    <col min="15630" max="15630" width="10.5703125" style="175" customWidth="1"/>
    <col min="15631" max="15631" width="8.28515625" style="175" customWidth="1"/>
    <col min="15632" max="15632" width="8.140625" style="175" customWidth="1"/>
    <col min="15633" max="15633" width="8.7109375" style="175" customWidth="1"/>
    <col min="15634" max="15872" width="9.140625" style="175"/>
    <col min="15873" max="15873" width="3.5703125" style="175" bestFit="1" customWidth="1"/>
    <col min="15874" max="15874" width="20.7109375" style="175" customWidth="1"/>
    <col min="15875" max="15875" width="13" style="175" customWidth="1"/>
    <col min="15876" max="15876" width="10.5703125" style="175" customWidth="1"/>
    <col min="15877" max="15877" width="11.140625" style="175" customWidth="1"/>
    <col min="15878" max="15878" width="9.140625" style="175" customWidth="1"/>
    <col min="15879" max="15879" width="7.5703125" style="175" customWidth="1"/>
    <col min="15880" max="15880" width="8.5703125" style="175" customWidth="1"/>
    <col min="15881" max="15882" width="8.7109375" style="175" customWidth="1"/>
    <col min="15883" max="15883" width="7.7109375" style="175" customWidth="1"/>
    <col min="15884" max="15884" width="9.85546875" style="175" customWidth="1"/>
    <col min="15885" max="15885" width="9.5703125" style="175" customWidth="1"/>
    <col min="15886" max="15886" width="10.5703125" style="175" customWidth="1"/>
    <col min="15887" max="15887" width="8.28515625" style="175" customWidth="1"/>
    <col min="15888" max="15888" width="8.140625" style="175" customWidth="1"/>
    <col min="15889" max="15889" width="8.7109375" style="175" customWidth="1"/>
    <col min="15890" max="16128" width="9.140625" style="175"/>
    <col min="16129" max="16129" width="3.5703125" style="175" bestFit="1" customWidth="1"/>
    <col min="16130" max="16130" width="20.7109375" style="175" customWidth="1"/>
    <col min="16131" max="16131" width="13" style="175" customWidth="1"/>
    <col min="16132" max="16132" width="10.5703125" style="175" customWidth="1"/>
    <col min="16133" max="16133" width="11.140625" style="175" customWidth="1"/>
    <col min="16134" max="16134" width="9.140625" style="175" customWidth="1"/>
    <col min="16135" max="16135" width="7.5703125" style="175" customWidth="1"/>
    <col min="16136" max="16136" width="8.5703125" style="175" customWidth="1"/>
    <col min="16137" max="16138" width="8.7109375" style="175" customWidth="1"/>
    <col min="16139" max="16139" width="7.7109375" style="175" customWidth="1"/>
    <col min="16140" max="16140" width="9.85546875" style="175" customWidth="1"/>
    <col min="16141" max="16141" width="9.5703125" style="175" customWidth="1"/>
    <col min="16142" max="16142" width="10.5703125" style="175" customWidth="1"/>
    <col min="16143" max="16143" width="8.28515625" style="175" customWidth="1"/>
    <col min="16144" max="16144" width="8.140625" style="175" customWidth="1"/>
    <col min="16145" max="16145" width="8.7109375" style="175" customWidth="1"/>
    <col min="16146" max="16384" width="9.140625" style="175"/>
  </cols>
  <sheetData>
    <row r="1" spans="1:17" ht="21.75" customHeight="1">
      <c r="A1" s="172"/>
      <c r="B1" s="173"/>
      <c r="C1" s="173"/>
      <c r="D1" s="173"/>
      <c r="E1" s="173"/>
      <c r="F1" s="173"/>
      <c r="G1" s="173"/>
      <c r="H1" s="173"/>
      <c r="I1" s="173"/>
      <c r="J1" s="173"/>
      <c r="K1" s="174" t="s">
        <v>158</v>
      </c>
      <c r="L1" s="173"/>
      <c r="M1" s="173"/>
      <c r="N1" s="173"/>
      <c r="O1" s="173"/>
      <c r="P1" s="173"/>
      <c r="Q1" s="173"/>
    </row>
    <row r="2" spans="1:17" ht="12" customHeight="1">
      <c r="A2" s="172"/>
      <c r="B2" s="173"/>
      <c r="C2" s="173"/>
      <c r="D2" s="173"/>
      <c r="E2" s="173"/>
      <c r="F2" s="173"/>
      <c r="G2" s="173"/>
      <c r="H2" s="173"/>
      <c r="I2" s="173"/>
      <c r="J2" s="173"/>
      <c r="K2" s="5" t="s">
        <v>112</v>
      </c>
      <c r="L2" s="173"/>
      <c r="M2" s="173"/>
      <c r="N2" s="173"/>
      <c r="O2" s="173"/>
      <c r="P2" s="173"/>
      <c r="Q2" s="173"/>
    </row>
    <row r="3" spans="1:17" ht="12" customHeight="1">
      <c r="A3" s="172"/>
      <c r="B3" s="173"/>
      <c r="C3" s="173"/>
      <c r="D3" s="173"/>
      <c r="E3" s="173"/>
      <c r="F3" s="173"/>
      <c r="G3" s="173"/>
      <c r="H3" s="173"/>
      <c r="I3" s="173"/>
      <c r="J3" s="173"/>
      <c r="K3" s="5" t="s">
        <v>2</v>
      </c>
      <c r="L3" s="173"/>
      <c r="M3" s="173"/>
      <c r="N3" s="173"/>
      <c r="O3" s="173"/>
      <c r="P3" s="173"/>
      <c r="Q3" s="173"/>
    </row>
    <row r="4" spans="1:17" ht="12" customHeigh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5" t="s">
        <v>113</v>
      </c>
      <c r="L4" s="173"/>
      <c r="M4" s="173"/>
      <c r="N4" s="173"/>
      <c r="O4" s="173"/>
      <c r="P4" s="173"/>
      <c r="Q4" s="173"/>
    </row>
    <row r="5" spans="1:17" ht="12.75">
      <c r="A5" s="176"/>
      <c r="B5" s="176"/>
      <c r="C5" s="176"/>
      <c r="D5" s="176"/>
      <c r="E5" s="176"/>
      <c r="F5" s="176"/>
      <c r="G5" s="176"/>
      <c r="H5" s="176"/>
      <c r="I5" s="176"/>
      <c r="J5" s="176"/>
      <c r="K5" s="5" t="s">
        <v>114</v>
      </c>
      <c r="L5" s="176"/>
      <c r="M5" s="176"/>
      <c r="N5" s="176"/>
      <c r="O5" s="176"/>
      <c r="P5" s="176"/>
      <c r="Q5" s="176"/>
    </row>
    <row r="6" spans="1:17" ht="15.75" customHeight="1">
      <c r="A6" s="470" t="s">
        <v>159</v>
      </c>
      <c r="B6" s="470"/>
      <c r="C6" s="470"/>
      <c r="D6" s="470"/>
      <c r="E6" s="470"/>
      <c r="F6" s="470"/>
      <c r="G6" s="470"/>
      <c r="H6" s="470"/>
      <c r="I6" s="470"/>
      <c r="J6" s="470"/>
      <c r="K6" s="470"/>
      <c r="L6" s="176"/>
      <c r="M6" s="176"/>
      <c r="N6" s="176"/>
      <c r="O6" s="176"/>
      <c r="P6" s="176"/>
      <c r="Q6" s="176"/>
    </row>
    <row r="7" spans="1:17">
      <c r="J7" s="177"/>
      <c r="L7" s="175" t="s">
        <v>0</v>
      </c>
    </row>
    <row r="8" spans="1:17">
      <c r="A8" s="471" t="s">
        <v>4</v>
      </c>
      <c r="B8" s="471" t="s">
        <v>160</v>
      </c>
      <c r="C8" s="462" t="s">
        <v>161</v>
      </c>
      <c r="D8" s="462" t="s">
        <v>162</v>
      </c>
      <c r="E8" s="462" t="s">
        <v>163</v>
      </c>
      <c r="F8" s="471" t="s">
        <v>107</v>
      </c>
      <c r="G8" s="471"/>
      <c r="H8" s="178" t="s">
        <v>10</v>
      </c>
      <c r="I8" s="179"/>
      <c r="J8" s="179"/>
      <c r="K8" s="179"/>
      <c r="L8" s="179"/>
      <c r="M8" s="179"/>
      <c r="N8" s="179"/>
      <c r="O8" s="179"/>
      <c r="P8" s="179"/>
      <c r="Q8" s="180"/>
    </row>
    <row r="9" spans="1:17">
      <c r="A9" s="471"/>
      <c r="B9" s="471"/>
      <c r="C9" s="462"/>
      <c r="D9" s="462"/>
      <c r="E9" s="462"/>
      <c r="F9" s="462" t="s">
        <v>164</v>
      </c>
      <c r="G9" s="462" t="s">
        <v>165</v>
      </c>
      <c r="H9" s="178" t="s">
        <v>166</v>
      </c>
      <c r="I9" s="179"/>
      <c r="J9" s="179"/>
      <c r="K9" s="179"/>
      <c r="L9" s="179"/>
      <c r="M9" s="179"/>
      <c r="N9" s="179"/>
      <c r="O9" s="179"/>
      <c r="P9" s="179"/>
      <c r="Q9" s="180"/>
    </row>
    <row r="10" spans="1:17">
      <c r="A10" s="471"/>
      <c r="B10" s="471"/>
      <c r="C10" s="462"/>
      <c r="D10" s="462"/>
      <c r="E10" s="462"/>
      <c r="F10" s="462"/>
      <c r="G10" s="462"/>
      <c r="H10" s="462" t="s">
        <v>167</v>
      </c>
      <c r="I10" s="471" t="s">
        <v>105</v>
      </c>
      <c r="J10" s="471"/>
      <c r="K10" s="471"/>
      <c r="L10" s="471"/>
      <c r="M10" s="471"/>
      <c r="N10" s="471"/>
      <c r="O10" s="471"/>
      <c r="P10" s="471"/>
      <c r="Q10" s="471"/>
    </row>
    <row r="11" spans="1:17" ht="14.25" customHeight="1">
      <c r="A11" s="471"/>
      <c r="B11" s="471"/>
      <c r="C11" s="462"/>
      <c r="D11" s="462"/>
      <c r="E11" s="462"/>
      <c r="F11" s="462"/>
      <c r="G11" s="462"/>
      <c r="H11" s="462"/>
      <c r="I11" s="471" t="s">
        <v>168</v>
      </c>
      <c r="J11" s="471"/>
      <c r="K11" s="471"/>
      <c r="L11" s="471"/>
      <c r="M11" s="471" t="s">
        <v>169</v>
      </c>
      <c r="N11" s="471"/>
      <c r="O11" s="471"/>
      <c r="P11" s="471"/>
      <c r="Q11" s="471"/>
    </row>
    <row r="12" spans="1:17" ht="12.75" customHeight="1">
      <c r="A12" s="471"/>
      <c r="B12" s="471"/>
      <c r="C12" s="462"/>
      <c r="D12" s="462"/>
      <c r="E12" s="462"/>
      <c r="F12" s="462"/>
      <c r="G12" s="462"/>
      <c r="H12" s="462"/>
      <c r="I12" s="462" t="s">
        <v>170</v>
      </c>
      <c r="J12" s="471" t="s">
        <v>171</v>
      </c>
      <c r="K12" s="471"/>
      <c r="L12" s="471"/>
      <c r="M12" s="462" t="s">
        <v>172</v>
      </c>
      <c r="N12" s="462" t="s">
        <v>171</v>
      </c>
      <c r="O12" s="462"/>
      <c r="P12" s="462"/>
      <c r="Q12" s="462"/>
    </row>
    <row r="13" spans="1:17" ht="48" customHeight="1">
      <c r="A13" s="471"/>
      <c r="B13" s="471"/>
      <c r="C13" s="462"/>
      <c r="D13" s="462"/>
      <c r="E13" s="462"/>
      <c r="F13" s="462"/>
      <c r="G13" s="462"/>
      <c r="H13" s="462"/>
      <c r="I13" s="462"/>
      <c r="J13" s="181" t="s">
        <v>173</v>
      </c>
      <c r="K13" s="181" t="s">
        <v>174</v>
      </c>
      <c r="L13" s="181" t="s">
        <v>175</v>
      </c>
      <c r="M13" s="462"/>
      <c r="N13" s="181" t="s">
        <v>176</v>
      </c>
      <c r="O13" s="181" t="s">
        <v>173</v>
      </c>
      <c r="P13" s="181" t="s">
        <v>174</v>
      </c>
      <c r="Q13" s="181" t="s">
        <v>177</v>
      </c>
    </row>
    <row r="14" spans="1:17" ht="7.5" customHeight="1">
      <c r="A14" s="182">
        <v>1</v>
      </c>
      <c r="B14" s="182">
        <v>2</v>
      </c>
      <c r="C14" s="182">
        <v>3</v>
      </c>
      <c r="D14" s="182">
        <v>4</v>
      </c>
      <c r="E14" s="182">
        <v>5</v>
      </c>
      <c r="F14" s="182">
        <v>6</v>
      </c>
      <c r="G14" s="182">
        <v>7</v>
      </c>
      <c r="H14" s="182">
        <v>8</v>
      </c>
      <c r="I14" s="182">
        <v>9</v>
      </c>
      <c r="J14" s="182">
        <v>10</v>
      </c>
      <c r="K14" s="182">
        <v>11</v>
      </c>
      <c r="L14" s="182">
        <v>12</v>
      </c>
      <c r="M14" s="182">
        <v>13</v>
      </c>
      <c r="N14" s="182">
        <v>14</v>
      </c>
      <c r="O14" s="182">
        <v>15</v>
      </c>
      <c r="P14" s="182">
        <v>16</v>
      </c>
      <c r="Q14" s="182">
        <v>17</v>
      </c>
    </row>
    <row r="15" spans="1:17" s="186" customFormat="1" ht="15.75" customHeight="1">
      <c r="A15" s="183">
        <v>1</v>
      </c>
      <c r="B15" s="184" t="s">
        <v>178</v>
      </c>
      <c r="C15" s="448" t="s">
        <v>179</v>
      </c>
      <c r="D15" s="449"/>
      <c r="E15" s="185">
        <f t="shared" ref="E15:Q15" si="0">+E20+E27+E35+E50+E61</f>
        <v>7540464</v>
      </c>
      <c r="F15" s="185">
        <f t="shared" si="0"/>
        <v>3113093</v>
      </c>
      <c r="G15" s="185">
        <f t="shared" si="0"/>
        <v>4427371</v>
      </c>
      <c r="H15" s="185">
        <f t="shared" si="0"/>
        <v>2823405</v>
      </c>
      <c r="I15" s="185">
        <f t="shared" si="0"/>
        <v>1636705</v>
      </c>
      <c r="J15" s="185">
        <f t="shared" si="0"/>
        <v>0</v>
      </c>
      <c r="K15" s="185">
        <f t="shared" si="0"/>
        <v>0</v>
      </c>
      <c r="L15" s="185">
        <f t="shared" si="0"/>
        <v>1636705</v>
      </c>
      <c r="M15" s="185">
        <f t="shared" si="0"/>
        <v>1186700</v>
      </c>
      <c r="N15" s="185">
        <f t="shared" si="0"/>
        <v>0</v>
      </c>
      <c r="O15" s="185">
        <f t="shared" si="0"/>
        <v>0</v>
      </c>
      <c r="P15" s="185">
        <f t="shared" si="0"/>
        <v>0</v>
      </c>
      <c r="Q15" s="185">
        <f t="shared" si="0"/>
        <v>1186700</v>
      </c>
    </row>
    <row r="16" spans="1:17" s="186" customFormat="1" ht="12.75" customHeight="1">
      <c r="A16" s="450" t="s">
        <v>180</v>
      </c>
      <c r="B16" s="187" t="s">
        <v>181</v>
      </c>
      <c r="C16" s="425" t="s">
        <v>182</v>
      </c>
      <c r="D16" s="463"/>
      <c r="E16" s="463"/>
      <c r="F16" s="463"/>
      <c r="G16" s="463"/>
      <c r="H16" s="463"/>
      <c r="I16" s="463"/>
      <c r="J16" s="463"/>
      <c r="K16" s="463"/>
      <c r="L16" s="463"/>
      <c r="M16" s="463"/>
      <c r="N16" s="463"/>
      <c r="O16" s="463"/>
      <c r="P16" s="463"/>
      <c r="Q16" s="463"/>
    </row>
    <row r="17" spans="1:18" s="186" customFormat="1" ht="12.75" customHeight="1">
      <c r="A17" s="451"/>
      <c r="B17" s="188" t="s">
        <v>183</v>
      </c>
      <c r="C17" s="464"/>
      <c r="D17" s="465"/>
      <c r="E17" s="465"/>
      <c r="F17" s="465"/>
      <c r="G17" s="465"/>
      <c r="H17" s="465"/>
      <c r="I17" s="465"/>
      <c r="J17" s="465"/>
      <c r="K17" s="465"/>
      <c r="L17" s="465"/>
      <c r="M17" s="465"/>
      <c r="N17" s="465"/>
      <c r="O17" s="465"/>
      <c r="P17" s="465"/>
      <c r="Q17" s="465"/>
    </row>
    <row r="18" spans="1:18" s="186" customFormat="1" ht="12.75" customHeight="1">
      <c r="A18" s="451"/>
      <c r="B18" s="188" t="s">
        <v>184</v>
      </c>
      <c r="C18" s="464"/>
      <c r="D18" s="465"/>
      <c r="E18" s="465"/>
      <c r="F18" s="465"/>
      <c r="G18" s="465"/>
      <c r="H18" s="465"/>
      <c r="I18" s="465"/>
      <c r="J18" s="465"/>
      <c r="K18" s="465"/>
      <c r="L18" s="465"/>
      <c r="M18" s="465"/>
      <c r="N18" s="465"/>
      <c r="O18" s="465"/>
      <c r="P18" s="465"/>
      <c r="Q18" s="465"/>
    </row>
    <row r="19" spans="1:18" s="186" customFormat="1" ht="11.25" customHeight="1">
      <c r="A19" s="451"/>
      <c r="B19" s="188" t="s">
        <v>185</v>
      </c>
      <c r="C19" s="466"/>
      <c r="D19" s="467"/>
      <c r="E19" s="467"/>
      <c r="F19" s="467"/>
      <c r="G19" s="467"/>
      <c r="H19" s="467"/>
      <c r="I19" s="467"/>
      <c r="J19" s="467"/>
      <c r="K19" s="467"/>
      <c r="L19" s="467"/>
      <c r="M19" s="467"/>
      <c r="N19" s="467"/>
      <c r="O19" s="467"/>
      <c r="P19" s="467"/>
      <c r="Q19" s="467"/>
    </row>
    <row r="20" spans="1:18" s="186" customFormat="1" ht="12.75" customHeight="1">
      <c r="A20" s="451"/>
      <c r="B20" s="188" t="s">
        <v>186</v>
      </c>
      <c r="C20" s="188"/>
      <c r="D20" s="468" t="s">
        <v>187</v>
      </c>
      <c r="E20" s="189">
        <f t="shared" ref="E20:Q20" si="1">SUM(E21:E22)</f>
        <v>1014545</v>
      </c>
      <c r="F20" s="189">
        <f t="shared" si="1"/>
        <v>598774</v>
      </c>
      <c r="G20" s="189">
        <f t="shared" si="1"/>
        <v>415771</v>
      </c>
      <c r="H20" s="189">
        <f t="shared" si="1"/>
        <v>976663</v>
      </c>
      <c r="I20" s="189">
        <f t="shared" si="1"/>
        <v>579663</v>
      </c>
      <c r="J20" s="189">
        <f t="shared" si="1"/>
        <v>0</v>
      </c>
      <c r="K20" s="189">
        <f t="shared" si="1"/>
        <v>0</v>
      </c>
      <c r="L20" s="189">
        <f t="shared" si="1"/>
        <v>579663</v>
      </c>
      <c r="M20" s="189">
        <f t="shared" si="1"/>
        <v>397000</v>
      </c>
      <c r="N20" s="189">
        <f t="shared" si="1"/>
        <v>0</v>
      </c>
      <c r="O20" s="189">
        <f t="shared" si="1"/>
        <v>0</v>
      </c>
      <c r="P20" s="189">
        <f t="shared" si="1"/>
        <v>0</v>
      </c>
      <c r="Q20" s="189">
        <f t="shared" si="1"/>
        <v>397000</v>
      </c>
    </row>
    <row r="21" spans="1:18" s="186" customFormat="1" ht="16.5" customHeight="1">
      <c r="A21" s="451"/>
      <c r="B21" s="188" t="s">
        <v>188</v>
      </c>
      <c r="C21" s="190"/>
      <c r="D21" s="469"/>
      <c r="E21" s="191">
        <f>SUM(F21:G21)</f>
        <v>37882</v>
      </c>
      <c r="F21" s="191">
        <v>19111</v>
      </c>
      <c r="G21" s="192">
        <v>18771</v>
      </c>
      <c r="H21" s="193">
        <v>0</v>
      </c>
      <c r="I21" s="193">
        <v>0</v>
      </c>
      <c r="J21" s="194">
        <v>0</v>
      </c>
      <c r="K21" s="195">
        <v>0</v>
      </c>
      <c r="L21" s="194">
        <v>0</v>
      </c>
      <c r="M21" s="193">
        <v>0</v>
      </c>
      <c r="N21" s="195">
        <v>0</v>
      </c>
      <c r="O21" s="195">
        <v>0</v>
      </c>
      <c r="P21" s="195">
        <v>0</v>
      </c>
      <c r="Q21" s="193">
        <v>0</v>
      </c>
      <c r="R21" s="196">
        <f>SUM(F21:G21)</f>
        <v>37882</v>
      </c>
    </row>
    <row r="22" spans="1:18" s="186" customFormat="1" ht="12.75" customHeight="1">
      <c r="A22" s="451"/>
      <c r="B22" s="197" t="s">
        <v>189</v>
      </c>
      <c r="C22" s="198"/>
      <c r="D22" s="469"/>
      <c r="E22" s="191">
        <f>SUM(F22:G22)</f>
        <v>976663</v>
      </c>
      <c r="F22" s="191">
        <v>579663</v>
      </c>
      <c r="G22" s="191">
        <v>397000</v>
      </c>
      <c r="H22" s="199">
        <v>976663</v>
      </c>
      <c r="I22" s="199">
        <v>579663</v>
      </c>
      <c r="J22" s="200"/>
      <c r="K22" s="201"/>
      <c r="L22" s="200">
        <v>579663</v>
      </c>
      <c r="M22" s="199">
        <v>397000</v>
      </c>
      <c r="N22" s="201"/>
      <c r="O22" s="201"/>
      <c r="P22" s="201"/>
      <c r="Q22" s="199">
        <v>397000</v>
      </c>
    </row>
    <row r="23" spans="1:18" s="186" customFormat="1" ht="12.75" customHeight="1">
      <c r="A23" s="450" t="s">
        <v>190</v>
      </c>
      <c r="B23" s="202" t="s">
        <v>181</v>
      </c>
      <c r="C23" s="453" t="s">
        <v>191</v>
      </c>
      <c r="D23" s="454"/>
      <c r="E23" s="454"/>
      <c r="F23" s="454"/>
      <c r="G23" s="454"/>
      <c r="H23" s="454"/>
      <c r="I23" s="454"/>
      <c r="J23" s="454"/>
      <c r="K23" s="454"/>
      <c r="L23" s="454"/>
      <c r="M23" s="454"/>
      <c r="N23" s="454"/>
      <c r="O23" s="454"/>
      <c r="P23" s="454"/>
      <c r="Q23" s="455"/>
    </row>
    <row r="24" spans="1:18" s="186" customFormat="1" ht="12.75" customHeight="1">
      <c r="A24" s="451"/>
      <c r="B24" s="202" t="s">
        <v>183</v>
      </c>
      <c r="C24" s="456"/>
      <c r="D24" s="457"/>
      <c r="E24" s="457"/>
      <c r="F24" s="457"/>
      <c r="G24" s="457"/>
      <c r="H24" s="457"/>
      <c r="I24" s="457"/>
      <c r="J24" s="457"/>
      <c r="K24" s="457"/>
      <c r="L24" s="457"/>
      <c r="M24" s="457"/>
      <c r="N24" s="457"/>
      <c r="O24" s="457"/>
      <c r="P24" s="457"/>
      <c r="Q24" s="458"/>
    </row>
    <row r="25" spans="1:18" s="186" customFormat="1" ht="12.75" customHeight="1">
      <c r="A25" s="451"/>
      <c r="B25" s="202" t="s">
        <v>184</v>
      </c>
      <c r="C25" s="456"/>
      <c r="D25" s="457"/>
      <c r="E25" s="457"/>
      <c r="F25" s="457"/>
      <c r="G25" s="457"/>
      <c r="H25" s="457"/>
      <c r="I25" s="457"/>
      <c r="J25" s="457"/>
      <c r="K25" s="457"/>
      <c r="L25" s="457"/>
      <c r="M25" s="457"/>
      <c r="N25" s="457"/>
      <c r="O25" s="457"/>
      <c r="P25" s="457"/>
      <c r="Q25" s="458"/>
    </row>
    <row r="26" spans="1:18" s="186" customFormat="1" ht="12.75" customHeight="1">
      <c r="A26" s="451"/>
      <c r="B26" s="202" t="s">
        <v>185</v>
      </c>
      <c r="C26" s="456"/>
      <c r="D26" s="457"/>
      <c r="E26" s="457"/>
      <c r="F26" s="457"/>
      <c r="G26" s="457"/>
      <c r="H26" s="457"/>
      <c r="I26" s="457"/>
      <c r="J26" s="457"/>
      <c r="K26" s="457"/>
      <c r="L26" s="457"/>
      <c r="M26" s="457"/>
      <c r="N26" s="457"/>
      <c r="O26" s="457"/>
      <c r="P26" s="457"/>
      <c r="Q26" s="458"/>
    </row>
    <row r="27" spans="1:18" s="186" customFormat="1" ht="12.75" customHeight="1">
      <c r="A27" s="451"/>
      <c r="B27" s="202" t="s">
        <v>186</v>
      </c>
      <c r="C27" s="202"/>
      <c r="D27" s="459" t="s">
        <v>187</v>
      </c>
      <c r="E27" s="203">
        <f>SUM(F27:G27)</f>
        <v>157300</v>
      </c>
      <c r="F27" s="203">
        <f>SUM(F28:F30)</f>
        <v>57300</v>
      </c>
      <c r="G27" s="203">
        <f>SUM(G28:G30)</f>
        <v>100000</v>
      </c>
      <c r="H27" s="204">
        <f t="shared" ref="H27:Q27" si="2">SUM(H28:H30)</f>
        <v>145000</v>
      </c>
      <c r="I27" s="204">
        <f t="shared" si="2"/>
        <v>45000</v>
      </c>
      <c r="J27" s="204">
        <f t="shared" si="2"/>
        <v>0</v>
      </c>
      <c r="K27" s="204">
        <f t="shared" si="2"/>
        <v>0</v>
      </c>
      <c r="L27" s="204">
        <f t="shared" si="2"/>
        <v>45000</v>
      </c>
      <c r="M27" s="204">
        <f t="shared" si="2"/>
        <v>100000</v>
      </c>
      <c r="N27" s="204">
        <f t="shared" si="2"/>
        <v>0</v>
      </c>
      <c r="O27" s="204">
        <f t="shared" si="2"/>
        <v>0</v>
      </c>
      <c r="P27" s="204">
        <f t="shared" si="2"/>
        <v>0</v>
      </c>
      <c r="Q27" s="204">
        <f t="shared" si="2"/>
        <v>100000</v>
      </c>
    </row>
    <row r="28" spans="1:18" s="186" customFormat="1" ht="12.75" customHeight="1">
      <c r="A28" s="451"/>
      <c r="B28" s="202" t="s">
        <v>192</v>
      </c>
      <c r="C28" s="205"/>
      <c r="D28" s="460"/>
      <c r="E28" s="204">
        <f>SUM(F28:G28)</f>
        <v>0</v>
      </c>
      <c r="F28" s="204">
        <v>0</v>
      </c>
      <c r="G28" s="204">
        <v>0</v>
      </c>
      <c r="H28" s="206">
        <v>0</v>
      </c>
      <c r="I28" s="206">
        <v>0</v>
      </c>
      <c r="J28" s="207">
        <v>0</v>
      </c>
      <c r="K28" s="190">
        <v>0</v>
      </c>
      <c r="L28" s="207">
        <v>0</v>
      </c>
      <c r="M28" s="206">
        <v>0</v>
      </c>
      <c r="N28" s="190">
        <v>0</v>
      </c>
      <c r="O28" s="190">
        <v>0</v>
      </c>
      <c r="P28" s="190">
        <v>0</v>
      </c>
      <c r="Q28" s="206">
        <v>0</v>
      </c>
    </row>
    <row r="29" spans="1:18" s="186" customFormat="1" ht="12.75" customHeight="1">
      <c r="A29" s="451"/>
      <c r="B29" s="202" t="s">
        <v>193</v>
      </c>
      <c r="C29" s="205"/>
      <c r="D29" s="460"/>
      <c r="E29" s="204">
        <f>SUM(F29:G29)</f>
        <v>12300</v>
      </c>
      <c r="F29" s="204">
        <v>12300</v>
      </c>
      <c r="G29" s="204">
        <v>0</v>
      </c>
      <c r="H29" s="206">
        <v>0</v>
      </c>
      <c r="I29" s="206">
        <v>0</v>
      </c>
      <c r="J29" s="207"/>
      <c r="K29" s="190"/>
      <c r="L29" s="207">
        <v>0</v>
      </c>
      <c r="M29" s="206"/>
      <c r="N29" s="190"/>
      <c r="O29" s="190"/>
      <c r="P29" s="190"/>
      <c r="Q29" s="206"/>
    </row>
    <row r="30" spans="1:18" s="186" customFormat="1" ht="12.75" customHeight="1">
      <c r="A30" s="452"/>
      <c r="B30" s="202" t="s">
        <v>194</v>
      </c>
      <c r="C30" s="205" t="s">
        <v>0</v>
      </c>
      <c r="D30" s="461"/>
      <c r="E30" s="208">
        <f>SUM(F30:G30)</f>
        <v>145000</v>
      </c>
      <c r="F30" s="209">
        <v>45000</v>
      </c>
      <c r="G30" s="209">
        <v>100000</v>
      </c>
      <c r="H30" s="210">
        <v>145000</v>
      </c>
      <c r="I30" s="210">
        <v>45000</v>
      </c>
      <c r="J30" s="211" t="s">
        <v>0</v>
      </c>
      <c r="K30" s="212">
        <v>0</v>
      </c>
      <c r="L30" s="211">
        <v>45000</v>
      </c>
      <c r="M30" s="210">
        <v>100000</v>
      </c>
      <c r="N30" s="210">
        <v>0</v>
      </c>
      <c r="O30" s="212">
        <v>0</v>
      </c>
      <c r="P30" s="212">
        <v>0</v>
      </c>
      <c r="Q30" s="210">
        <v>100000</v>
      </c>
    </row>
    <row r="31" spans="1:18" s="186" customFormat="1" ht="12.75" customHeight="1">
      <c r="A31" s="450" t="s">
        <v>190</v>
      </c>
      <c r="B31" s="202" t="s">
        <v>181</v>
      </c>
      <c r="C31" s="453" t="s">
        <v>195</v>
      </c>
      <c r="D31" s="454"/>
      <c r="E31" s="454"/>
      <c r="F31" s="454"/>
      <c r="G31" s="454"/>
      <c r="H31" s="454"/>
      <c r="I31" s="454"/>
      <c r="J31" s="454"/>
      <c r="K31" s="454"/>
      <c r="L31" s="454"/>
      <c r="M31" s="454"/>
      <c r="N31" s="454"/>
      <c r="O31" s="454"/>
      <c r="P31" s="454"/>
      <c r="Q31" s="455"/>
    </row>
    <row r="32" spans="1:18" s="186" customFormat="1" ht="12.75" customHeight="1">
      <c r="A32" s="451"/>
      <c r="B32" s="202" t="s">
        <v>183</v>
      </c>
      <c r="C32" s="456"/>
      <c r="D32" s="457"/>
      <c r="E32" s="457"/>
      <c r="F32" s="457"/>
      <c r="G32" s="457"/>
      <c r="H32" s="457"/>
      <c r="I32" s="457"/>
      <c r="J32" s="457"/>
      <c r="K32" s="457"/>
      <c r="L32" s="457"/>
      <c r="M32" s="457"/>
      <c r="N32" s="457"/>
      <c r="O32" s="457"/>
      <c r="P32" s="457"/>
      <c r="Q32" s="458"/>
    </row>
    <row r="33" spans="1:17" s="186" customFormat="1" ht="12.75" customHeight="1">
      <c r="A33" s="451"/>
      <c r="B33" s="202" t="s">
        <v>184</v>
      </c>
      <c r="C33" s="456"/>
      <c r="D33" s="457"/>
      <c r="E33" s="457"/>
      <c r="F33" s="457"/>
      <c r="G33" s="457"/>
      <c r="H33" s="457"/>
      <c r="I33" s="457"/>
      <c r="J33" s="457"/>
      <c r="K33" s="457"/>
      <c r="L33" s="457"/>
      <c r="M33" s="457"/>
      <c r="N33" s="457"/>
      <c r="O33" s="457"/>
      <c r="P33" s="457"/>
      <c r="Q33" s="458"/>
    </row>
    <row r="34" spans="1:17" s="186" customFormat="1" ht="12.75" customHeight="1">
      <c r="A34" s="451"/>
      <c r="B34" s="202" t="s">
        <v>185</v>
      </c>
      <c r="C34" s="456"/>
      <c r="D34" s="457"/>
      <c r="E34" s="457"/>
      <c r="F34" s="457"/>
      <c r="G34" s="457"/>
      <c r="H34" s="457"/>
      <c r="I34" s="457"/>
      <c r="J34" s="457"/>
      <c r="K34" s="457"/>
      <c r="L34" s="457"/>
      <c r="M34" s="457"/>
      <c r="N34" s="457"/>
      <c r="O34" s="457"/>
      <c r="P34" s="457"/>
      <c r="Q34" s="458"/>
    </row>
    <row r="35" spans="1:17" s="186" customFormat="1" ht="12.75" customHeight="1">
      <c r="A35" s="451"/>
      <c r="B35" s="202" t="s">
        <v>186</v>
      </c>
      <c r="C35" s="202"/>
      <c r="D35" s="459" t="s">
        <v>196</v>
      </c>
      <c r="E35" s="203">
        <f>SUM(F35:G35)</f>
        <v>121776</v>
      </c>
      <c r="F35" s="203">
        <f>SUM(F36:F38)</f>
        <v>42776</v>
      </c>
      <c r="G35" s="203">
        <f>SUM(G36:G38)</f>
        <v>79000</v>
      </c>
      <c r="H35" s="204">
        <f t="shared" ref="H35:Q35" si="3">SUM(H36:H38)</f>
        <v>105000</v>
      </c>
      <c r="I35" s="204">
        <f t="shared" si="3"/>
        <v>26000</v>
      </c>
      <c r="J35" s="204">
        <f t="shared" si="3"/>
        <v>0</v>
      </c>
      <c r="K35" s="204">
        <f t="shared" si="3"/>
        <v>0</v>
      </c>
      <c r="L35" s="204">
        <f t="shared" si="3"/>
        <v>26000</v>
      </c>
      <c r="M35" s="204">
        <f t="shared" si="3"/>
        <v>79000</v>
      </c>
      <c r="N35" s="204">
        <f t="shared" si="3"/>
        <v>0</v>
      </c>
      <c r="O35" s="204">
        <f t="shared" si="3"/>
        <v>0</v>
      </c>
      <c r="P35" s="204">
        <f t="shared" si="3"/>
        <v>0</v>
      </c>
      <c r="Q35" s="204">
        <f t="shared" si="3"/>
        <v>79000</v>
      </c>
    </row>
    <row r="36" spans="1:17" s="186" customFormat="1" ht="12.75" customHeight="1">
      <c r="A36" s="451"/>
      <c r="B36" s="202" t="s">
        <v>192</v>
      </c>
      <c r="C36" s="205"/>
      <c r="D36" s="460"/>
      <c r="E36" s="204">
        <f>SUM(F36:G36)</f>
        <v>0</v>
      </c>
      <c r="F36" s="204">
        <v>0</v>
      </c>
      <c r="G36" s="204">
        <v>0</v>
      </c>
      <c r="H36" s="206">
        <v>0</v>
      </c>
      <c r="I36" s="206">
        <v>0</v>
      </c>
      <c r="J36" s="207">
        <v>0</v>
      </c>
      <c r="K36" s="190">
        <v>0</v>
      </c>
      <c r="L36" s="207">
        <v>0</v>
      </c>
      <c r="M36" s="206">
        <v>0</v>
      </c>
      <c r="N36" s="190">
        <v>0</v>
      </c>
      <c r="O36" s="190">
        <v>0</v>
      </c>
      <c r="P36" s="190">
        <v>0</v>
      </c>
      <c r="Q36" s="206">
        <v>0</v>
      </c>
    </row>
    <row r="37" spans="1:17" s="186" customFormat="1" ht="12.75" customHeight="1">
      <c r="A37" s="451"/>
      <c r="B37" s="202" t="s">
        <v>193</v>
      </c>
      <c r="C37" s="205"/>
      <c r="D37" s="460"/>
      <c r="E37" s="204">
        <v>16776</v>
      </c>
      <c r="F37" s="204">
        <v>16776</v>
      </c>
      <c r="G37" s="204">
        <v>0</v>
      </c>
      <c r="H37" s="206">
        <v>0</v>
      </c>
      <c r="I37" s="206">
        <v>0</v>
      </c>
      <c r="J37" s="207"/>
      <c r="K37" s="190"/>
      <c r="L37" s="207">
        <v>0</v>
      </c>
      <c r="M37" s="206"/>
      <c r="N37" s="190"/>
      <c r="O37" s="190"/>
      <c r="P37" s="190"/>
      <c r="Q37" s="206"/>
    </row>
    <row r="38" spans="1:17" s="186" customFormat="1" ht="12.75" customHeight="1">
      <c r="A38" s="452"/>
      <c r="B38" s="202" t="s">
        <v>194</v>
      </c>
      <c r="C38" s="205" t="s">
        <v>0</v>
      </c>
      <c r="D38" s="461"/>
      <c r="E38" s="208">
        <f>SUM(F38:G38)</f>
        <v>105000</v>
      </c>
      <c r="F38" s="209">
        <v>26000</v>
      </c>
      <c r="G38" s="209">
        <v>79000</v>
      </c>
      <c r="H38" s="210">
        <v>105000</v>
      </c>
      <c r="I38" s="210">
        <v>26000</v>
      </c>
      <c r="J38" s="211" t="s">
        <v>0</v>
      </c>
      <c r="K38" s="212">
        <v>0</v>
      </c>
      <c r="L38" s="211">
        <v>26000</v>
      </c>
      <c r="M38" s="210">
        <v>79000</v>
      </c>
      <c r="N38" s="210">
        <v>0</v>
      </c>
      <c r="O38" s="212">
        <v>0</v>
      </c>
      <c r="P38" s="212">
        <v>0</v>
      </c>
      <c r="Q38" s="210">
        <v>79000</v>
      </c>
    </row>
    <row r="39" spans="1:17" s="222" customFormat="1" ht="12.75" customHeight="1">
      <c r="A39" s="213"/>
      <c r="B39" s="214"/>
      <c r="C39" s="215"/>
      <c r="D39" s="216"/>
      <c r="E39" s="217"/>
      <c r="F39" s="218"/>
      <c r="G39" s="218"/>
      <c r="H39" s="219"/>
      <c r="I39" s="219"/>
      <c r="J39" s="220"/>
      <c r="K39" s="221"/>
      <c r="L39" s="220"/>
      <c r="M39" s="219"/>
      <c r="N39" s="219"/>
      <c r="O39" s="221"/>
      <c r="P39" s="221"/>
      <c r="Q39" s="219"/>
    </row>
    <row r="40" spans="1:17" s="222" customFormat="1" ht="12.75" customHeight="1">
      <c r="A40" s="223"/>
      <c r="B40" s="224"/>
      <c r="C40" s="225"/>
      <c r="D40" s="226"/>
      <c r="E40" s="227"/>
      <c r="F40" s="228"/>
      <c r="G40" s="228"/>
      <c r="H40" s="229"/>
      <c r="I40" s="229"/>
      <c r="J40" s="230"/>
      <c r="K40" s="231"/>
      <c r="L40" s="230"/>
      <c r="M40" s="229"/>
      <c r="N40" s="229"/>
      <c r="O40" s="231"/>
      <c r="P40" s="231"/>
      <c r="Q40" s="229"/>
    </row>
    <row r="41" spans="1:17" s="222" customFormat="1" ht="12.75" customHeight="1">
      <c r="A41" s="223"/>
      <c r="B41" s="224"/>
      <c r="C41" s="225"/>
      <c r="D41" s="226"/>
      <c r="E41" s="227"/>
      <c r="F41" s="228"/>
      <c r="G41" s="228"/>
      <c r="H41" s="229"/>
      <c r="I41" s="229"/>
      <c r="J41" s="230"/>
      <c r="K41" s="231"/>
      <c r="L41" s="230"/>
      <c r="M41" s="229"/>
      <c r="N41" s="229"/>
      <c r="O41" s="231"/>
      <c r="P41" s="231"/>
      <c r="Q41" s="229"/>
    </row>
    <row r="42" spans="1:17" s="222" customFormat="1" ht="12.75" customHeight="1">
      <c r="A42" s="223"/>
      <c r="B42" s="224"/>
      <c r="C42" s="225"/>
      <c r="D42" s="226"/>
      <c r="E42" s="227"/>
      <c r="F42" s="228"/>
      <c r="G42" s="228"/>
      <c r="H42" s="229"/>
      <c r="I42" s="229"/>
      <c r="J42" s="230"/>
      <c r="K42" s="231"/>
      <c r="L42" s="230"/>
      <c r="M42" s="229"/>
      <c r="N42" s="229"/>
      <c r="O42" s="231"/>
      <c r="P42" s="231"/>
      <c r="Q42" s="229"/>
    </row>
    <row r="43" spans="1:17" s="222" customFormat="1" ht="12.75" customHeight="1">
      <c r="A43" s="223"/>
      <c r="B43" s="224"/>
      <c r="C43" s="225"/>
      <c r="D43" s="226"/>
      <c r="E43" s="227"/>
      <c r="F43" s="228"/>
      <c r="G43" s="228"/>
      <c r="H43" s="229"/>
      <c r="I43" s="229"/>
      <c r="J43" s="230"/>
      <c r="K43" s="231"/>
      <c r="L43" s="230"/>
      <c r="M43" s="229"/>
      <c r="N43" s="229"/>
      <c r="O43" s="231"/>
      <c r="P43" s="231"/>
      <c r="Q43" s="229"/>
    </row>
    <row r="44" spans="1:17" s="222" customFormat="1" ht="12.75" customHeight="1">
      <c r="A44" s="223"/>
      <c r="B44" s="224"/>
      <c r="C44" s="225"/>
      <c r="D44" s="226"/>
      <c r="E44" s="227"/>
      <c r="F44" s="228"/>
      <c r="G44" s="228"/>
      <c r="H44" s="229"/>
      <c r="I44" s="229"/>
      <c r="J44" s="230"/>
      <c r="K44" s="231"/>
      <c r="L44" s="230"/>
      <c r="M44" s="229"/>
      <c r="N44" s="229"/>
      <c r="O44" s="231"/>
      <c r="P44" s="231"/>
      <c r="Q44" s="229"/>
    </row>
    <row r="45" spans="1:17" s="222" customFormat="1" ht="12.75" customHeight="1">
      <c r="A45" s="223"/>
      <c r="B45" s="224"/>
      <c r="C45" s="225"/>
      <c r="D45" s="226"/>
      <c r="E45" s="227"/>
      <c r="F45" s="228"/>
      <c r="G45" s="228"/>
      <c r="H45" s="229"/>
      <c r="I45" s="229"/>
      <c r="J45" s="230"/>
      <c r="K45" s="231"/>
      <c r="L45" s="230"/>
      <c r="M45" s="229"/>
      <c r="N45" s="229"/>
      <c r="O45" s="231"/>
      <c r="P45" s="231"/>
      <c r="Q45" s="229"/>
    </row>
    <row r="46" spans="1:17" ht="14.25" customHeight="1">
      <c r="A46" s="421" t="s">
        <v>197</v>
      </c>
      <c r="B46" s="187" t="s">
        <v>181</v>
      </c>
      <c r="C46" s="425" t="s">
        <v>198</v>
      </c>
      <c r="D46" s="426"/>
      <c r="E46" s="426"/>
      <c r="F46" s="426"/>
      <c r="G46" s="426"/>
      <c r="H46" s="426"/>
      <c r="I46" s="426"/>
      <c r="J46" s="426"/>
      <c r="K46" s="426"/>
      <c r="L46" s="426"/>
      <c r="M46" s="426"/>
      <c r="N46" s="426"/>
      <c r="O46" s="426"/>
      <c r="P46" s="426"/>
      <c r="Q46" s="427"/>
    </row>
    <row r="47" spans="1:17">
      <c r="A47" s="422"/>
      <c r="B47" s="188" t="s">
        <v>183</v>
      </c>
      <c r="C47" s="428"/>
      <c r="D47" s="429"/>
      <c r="E47" s="429"/>
      <c r="F47" s="429"/>
      <c r="G47" s="429"/>
      <c r="H47" s="429"/>
      <c r="I47" s="429"/>
      <c r="J47" s="429"/>
      <c r="K47" s="429"/>
      <c r="L47" s="429"/>
      <c r="M47" s="429"/>
      <c r="N47" s="429"/>
      <c r="O47" s="429"/>
      <c r="P47" s="429"/>
      <c r="Q47" s="430"/>
    </row>
    <row r="48" spans="1:17">
      <c r="A48" s="422"/>
      <c r="B48" s="188" t="s">
        <v>184</v>
      </c>
      <c r="C48" s="428"/>
      <c r="D48" s="429"/>
      <c r="E48" s="429"/>
      <c r="F48" s="429"/>
      <c r="G48" s="429"/>
      <c r="H48" s="429"/>
      <c r="I48" s="429"/>
      <c r="J48" s="429"/>
      <c r="K48" s="429"/>
      <c r="L48" s="429"/>
      <c r="M48" s="429"/>
      <c r="N48" s="429"/>
      <c r="O48" s="429"/>
      <c r="P48" s="429"/>
      <c r="Q48" s="430"/>
    </row>
    <row r="49" spans="1:17">
      <c r="A49" s="422"/>
      <c r="B49" s="188" t="s">
        <v>185</v>
      </c>
      <c r="C49" s="431"/>
      <c r="D49" s="432"/>
      <c r="E49" s="432"/>
      <c r="F49" s="432"/>
      <c r="G49" s="432"/>
      <c r="H49" s="432"/>
      <c r="I49" s="432"/>
      <c r="J49" s="432"/>
      <c r="K49" s="432"/>
      <c r="L49" s="432"/>
      <c r="M49" s="432"/>
      <c r="N49" s="432"/>
      <c r="O49" s="432"/>
      <c r="P49" s="432"/>
      <c r="Q49" s="433"/>
    </row>
    <row r="50" spans="1:17">
      <c r="A50" s="422"/>
      <c r="B50" s="188" t="s">
        <v>186</v>
      </c>
      <c r="C50" s="188"/>
      <c r="D50" s="434" t="s">
        <v>199</v>
      </c>
      <c r="E50" s="204">
        <f>SUM(E51:E56)</f>
        <v>4849116</v>
      </c>
      <c r="F50" s="204">
        <f>SUM(F51:F56)</f>
        <v>1999116</v>
      </c>
      <c r="G50" s="204">
        <f>SUM(G51:G56)</f>
        <v>2850000</v>
      </c>
      <c r="H50" s="204">
        <f t="shared" ref="H50:Q50" si="4">SUM(H51:H56)</f>
        <v>800000</v>
      </c>
      <c r="I50" s="204">
        <f t="shared" si="4"/>
        <v>800000</v>
      </c>
      <c r="J50" s="204">
        <f t="shared" si="4"/>
        <v>0</v>
      </c>
      <c r="K50" s="204">
        <f t="shared" si="4"/>
        <v>0</v>
      </c>
      <c r="L50" s="204">
        <f t="shared" si="4"/>
        <v>800000</v>
      </c>
      <c r="M50" s="204">
        <f t="shared" si="4"/>
        <v>0</v>
      </c>
      <c r="N50" s="204">
        <f t="shared" si="4"/>
        <v>0</v>
      </c>
      <c r="O50" s="204">
        <f t="shared" si="4"/>
        <v>0</v>
      </c>
      <c r="P50" s="204">
        <f t="shared" si="4"/>
        <v>0</v>
      </c>
      <c r="Q50" s="204">
        <f t="shared" si="4"/>
        <v>0</v>
      </c>
    </row>
    <row r="51" spans="1:17" ht="14.25" customHeight="1">
      <c r="A51" s="422"/>
      <c r="B51" s="188" t="s">
        <v>200</v>
      </c>
      <c r="C51" s="190"/>
      <c r="D51" s="435"/>
      <c r="E51" s="208">
        <f>SUM(F51:G51)</f>
        <v>49116</v>
      </c>
      <c r="F51" s="204">
        <v>49116</v>
      </c>
      <c r="G51" s="204">
        <v>0</v>
      </c>
      <c r="H51" s="206">
        <v>0</v>
      </c>
      <c r="I51" s="206">
        <v>0</v>
      </c>
      <c r="J51" s="207">
        <v>0</v>
      </c>
      <c r="K51" s="190">
        <v>0</v>
      </c>
      <c r="L51" s="207">
        <v>0</v>
      </c>
      <c r="M51" s="206">
        <v>0</v>
      </c>
      <c r="N51" s="190">
        <v>0</v>
      </c>
      <c r="O51" s="190">
        <v>0</v>
      </c>
      <c r="P51" s="190">
        <v>0</v>
      </c>
      <c r="Q51" s="206">
        <v>0</v>
      </c>
    </row>
    <row r="52" spans="1:17" ht="14.25" customHeight="1">
      <c r="A52" s="422"/>
      <c r="B52" s="188" t="s">
        <v>201</v>
      </c>
      <c r="C52" s="190"/>
      <c r="D52" s="435"/>
      <c r="E52" s="204"/>
      <c r="F52" s="204">
        <v>0</v>
      </c>
      <c r="G52" s="204"/>
      <c r="H52" s="206"/>
      <c r="I52" s="206"/>
      <c r="J52" s="207"/>
      <c r="K52" s="190"/>
      <c r="L52" s="207"/>
      <c r="M52" s="206"/>
      <c r="N52" s="190"/>
      <c r="O52" s="190"/>
      <c r="P52" s="190"/>
      <c r="Q52" s="206"/>
    </row>
    <row r="53" spans="1:17" ht="14.25" customHeight="1">
      <c r="A53" s="423"/>
      <c r="B53" s="197" t="s">
        <v>202</v>
      </c>
      <c r="C53" s="198"/>
      <c r="D53" s="435"/>
      <c r="E53" s="208">
        <f>SUM(F53:G53)</f>
        <v>800000</v>
      </c>
      <c r="F53" s="232">
        <v>800000</v>
      </c>
      <c r="G53" s="232"/>
      <c r="H53" s="233">
        <v>800000</v>
      </c>
      <c r="I53" s="233">
        <v>800000</v>
      </c>
      <c r="J53" s="234"/>
      <c r="K53" s="198">
        <v>0</v>
      </c>
      <c r="L53" s="234">
        <v>800000</v>
      </c>
      <c r="M53" s="233"/>
      <c r="N53" s="198"/>
      <c r="O53" s="198"/>
      <c r="P53" s="198"/>
      <c r="Q53" s="233"/>
    </row>
    <row r="54" spans="1:17" ht="14.25" customHeight="1">
      <c r="A54" s="423"/>
      <c r="B54" s="197" t="s">
        <v>203</v>
      </c>
      <c r="C54" s="198"/>
      <c r="D54" s="435"/>
      <c r="E54" s="208">
        <f>SUM(F54:G54)</f>
        <v>1900000</v>
      </c>
      <c r="F54" s="232">
        <v>300000</v>
      </c>
      <c r="G54" s="232">
        <v>1600000</v>
      </c>
      <c r="H54" s="233"/>
      <c r="I54" s="233"/>
      <c r="J54" s="234"/>
      <c r="K54" s="198"/>
      <c r="L54" s="234"/>
      <c r="M54" s="233"/>
      <c r="N54" s="198"/>
      <c r="O54" s="198"/>
      <c r="P54" s="198"/>
      <c r="Q54" s="233"/>
    </row>
    <row r="55" spans="1:17" ht="14.25" customHeight="1">
      <c r="A55" s="423"/>
      <c r="B55" s="197" t="s">
        <v>204</v>
      </c>
      <c r="C55" s="198"/>
      <c r="D55" s="435"/>
      <c r="E55" s="208">
        <f>SUM(F55:G55)</f>
        <v>950000</v>
      </c>
      <c r="F55" s="232">
        <v>400000</v>
      </c>
      <c r="G55" s="232">
        <v>550000</v>
      </c>
      <c r="H55" s="233"/>
      <c r="I55" s="233"/>
      <c r="J55" s="234"/>
      <c r="K55" s="198"/>
      <c r="L55" s="234"/>
      <c r="M55" s="233"/>
      <c r="N55" s="198"/>
      <c r="O55" s="198"/>
      <c r="P55" s="198"/>
      <c r="Q55" s="233"/>
    </row>
    <row r="56" spans="1:17" ht="15.75" customHeight="1">
      <c r="A56" s="424"/>
      <c r="B56" s="235" t="s">
        <v>205</v>
      </c>
      <c r="C56" s="236" t="s">
        <v>0</v>
      </c>
      <c r="D56" s="436"/>
      <c r="E56" s="208">
        <f>SUM(F56:G56)</f>
        <v>1150000</v>
      </c>
      <c r="F56" s="208">
        <v>450000</v>
      </c>
      <c r="G56" s="208">
        <v>700000</v>
      </c>
      <c r="H56" s="210" t="s">
        <v>0</v>
      </c>
      <c r="I56" s="210" t="s">
        <v>0</v>
      </c>
      <c r="J56" s="211" t="s">
        <v>0</v>
      </c>
      <c r="K56" s="212">
        <v>0</v>
      </c>
      <c r="L56" s="211" t="s">
        <v>0</v>
      </c>
      <c r="M56" s="210" t="s">
        <v>0</v>
      </c>
      <c r="N56" s="212">
        <v>0</v>
      </c>
      <c r="O56" s="212">
        <v>0</v>
      </c>
      <c r="P56" s="212">
        <v>0</v>
      </c>
      <c r="Q56" s="210" t="s">
        <v>0</v>
      </c>
    </row>
    <row r="57" spans="1:17" ht="12" customHeight="1">
      <c r="A57" s="237"/>
      <c r="B57" s="187" t="s">
        <v>181</v>
      </c>
      <c r="C57" s="440" t="s">
        <v>206</v>
      </c>
      <c r="D57" s="441"/>
      <c r="E57" s="441"/>
      <c r="F57" s="441"/>
      <c r="G57" s="441"/>
      <c r="H57" s="441"/>
      <c r="I57" s="441"/>
      <c r="J57" s="441"/>
      <c r="K57" s="441"/>
      <c r="L57" s="441"/>
      <c r="M57" s="441"/>
      <c r="N57" s="441"/>
      <c r="O57" s="441"/>
      <c r="P57" s="441"/>
      <c r="Q57" s="442"/>
    </row>
    <row r="58" spans="1:17" ht="12" customHeight="1">
      <c r="A58" s="237"/>
      <c r="B58" s="188" t="s">
        <v>183</v>
      </c>
      <c r="C58" s="443"/>
      <c r="D58" s="444"/>
      <c r="E58" s="444"/>
      <c r="F58" s="444"/>
      <c r="G58" s="444"/>
      <c r="H58" s="444"/>
      <c r="I58" s="444"/>
      <c r="J58" s="444"/>
      <c r="K58" s="444"/>
      <c r="L58" s="444"/>
      <c r="M58" s="444"/>
      <c r="N58" s="444"/>
      <c r="O58" s="444"/>
      <c r="P58" s="444"/>
      <c r="Q58" s="445"/>
    </row>
    <row r="59" spans="1:17" ht="12" customHeight="1">
      <c r="A59" s="237"/>
      <c r="B59" s="188" t="s">
        <v>184</v>
      </c>
      <c r="C59" s="443"/>
      <c r="D59" s="444"/>
      <c r="E59" s="444"/>
      <c r="F59" s="444"/>
      <c r="G59" s="444"/>
      <c r="H59" s="444"/>
      <c r="I59" s="444"/>
      <c r="J59" s="444"/>
      <c r="K59" s="444"/>
      <c r="L59" s="444"/>
      <c r="M59" s="444"/>
      <c r="N59" s="444"/>
      <c r="O59" s="444"/>
      <c r="P59" s="444"/>
      <c r="Q59" s="445"/>
    </row>
    <row r="60" spans="1:17" ht="15.75" customHeight="1">
      <c r="A60" s="237"/>
      <c r="B60" s="188" t="s">
        <v>185</v>
      </c>
      <c r="C60" s="443"/>
      <c r="D60" s="444"/>
      <c r="E60" s="444"/>
      <c r="F60" s="444"/>
      <c r="G60" s="444"/>
      <c r="H60" s="444"/>
      <c r="I60" s="444"/>
      <c r="J60" s="444"/>
      <c r="K60" s="444"/>
      <c r="L60" s="444"/>
      <c r="M60" s="444"/>
      <c r="N60" s="444"/>
      <c r="O60" s="444"/>
      <c r="P60" s="444"/>
      <c r="Q60" s="445"/>
    </row>
    <row r="61" spans="1:17" ht="15.75" customHeight="1">
      <c r="A61" s="237"/>
      <c r="B61" s="188" t="s">
        <v>186</v>
      </c>
      <c r="C61" s="188"/>
      <c r="D61" s="446" t="s">
        <v>207</v>
      </c>
      <c r="E61" s="204">
        <f>SUM(E62:E65)</f>
        <v>1397727</v>
      </c>
      <c r="F61" s="204">
        <f t="shared" ref="F61:Q61" si="5">SUM(F62:F65)</f>
        <v>415127</v>
      </c>
      <c r="G61" s="204">
        <f t="shared" si="5"/>
        <v>982600</v>
      </c>
      <c r="H61" s="204">
        <f t="shared" si="5"/>
        <v>796742</v>
      </c>
      <c r="I61" s="204">
        <f t="shared" si="5"/>
        <v>186042</v>
      </c>
      <c r="J61" s="204">
        <f t="shared" si="5"/>
        <v>0</v>
      </c>
      <c r="K61" s="204">
        <f t="shared" si="5"/>
        <v>0</v>
      </c>
      <c r="L61" s="204">
        <f t="shared" si="5"/>
        <v>186042</v>
      </c>
      <c r="M61" s="204">
        <f t="shared" si="5"/>
        <v>610700</v>
      </c>
      <c r="N61" s="204">
        <f t="shared" si="5"/>
        <v>0</v>
      </c>
      <c r="O61" s="204">
        <f t="shared" si="5"/>
        <v>0</v>
      </c>
      <c r="P61" s="204">
        <f t="shared" si="5"/>
        <v>0</v>
      </c>
      <c r="Q61" s="204">
        <f t="shared" si="5"/>
        <v>610700</v>
      </c>
    </row>
    <row r="62" spans="1:17" ht="15.75" customHeight="1">
      <c r="A62" s="237"/>
      <c r="B62" s="188" t="s">
        <v>192</v>
      </c>
      <c r="C62" s="190"/>
      <c r="D62" s="446"/>
      <c r="E62" s="204">
        <v>0</v>
      </c>
      <c r="F62" s="204">
        <v>0</v>
      </c>
      <c r="G62" s="204">
        <v>0</v>
      </c>
      <c r="H62" s="206">
        <v>0</v>
      </c>
      <c r="I62" s="206">
        <v>0</v>
      </c>
      <c r="J62" s="207">
        <v>0</v>
      </c>
      <c r="K62" s="190">
        <v>0</v>
      </c>
      <c r="L62" s="207">
        <v>0</v>
      </c>
      <c r="M62" s="206">
        <v>0</v>
      </c>
      <c r="N62" s="190">
        <v>0</v>
      </c>
      <c r="O62" s="190">
        <v>0</v>
      </c>
      <c r="P62" s="190">
        <v>0</v>
      </c>
      <c r="Q62" s="206">
        <v>0</v>
      </c>
    </row>
    <row r="63" spans="1:17" ht="15.75" customHeight="1">
      <c r="A63" s="237"/>
      <c r="B63" s="188" t="s">
        <v>208</v>
      </c>
      <c r="C63" s="190"/>
      <c r="D63" s="446"/>
      <c r="E63" s="208">
        <f>SUM(F63:G63)</f>
        <v>20496</v>
      </c>
      <c r="F63" s="204">
        <v>20496</v>
      </c>
      <c r="G63" s="204"/>
      <c r="H63" s="206"/>
      <c r="I63" s="206"/>
      <c r="J63" s="207"/>
      <c r="K63" s="190"/>
      <c r="L63" s="207"/>
      <c r="M63" s="206"/>
      <c r="N63" s="190"/>
      <c r="O63" s="190"/>
      <c r="P63" s="190"/>
      <c r="Q63" s="206"/>
    </row>
    <row r="64" spans="1:17" ht="15.75" customHeight="1">
      <c r="A64" s="237"/>
      <c r="B64" s="188" t="s">
        <v>193</v>
      </c>
      <c r="C64" s="195" t="s">
        <v>0</v>
      </c>
      <c r="D64" s="446"/>
      <c r="E64" s="208">
        <f>SUM(F64:G64)</f>
        <v>580489</v>
      </c>
      <c r="F64" s="204">
        <v>208589</v>
      </c>
      <c r="G64" s="204">
        <v>371900</v>
      </c>
      <c r="H64" s="206">
        <v>0</v>
      </c>
      <c r="I64" s="206">
        <v>0</v>
      </c>
      <c r="J64" s="207" t="s">
        <v>0</v>
      </c>
      <c r="K64" s="190">
        <v>0</v>
      </c>
      <c r="L64" s="207">
        <v>0</v>
      </c>
      <c r="M64" s="206">
        <v>0</v>
      </c>
      <c r="N64" s="190">
        <v>0</v>
      </c>
      <c r="O64" s="190">
        <v>0</v>
      </c>
      <c r="P64" s="190">
        <v>0</v>
      </c>
      <c r="Q64" s="206">
        <v>0</v>
      </c>
    </row>
    <row r="65" spans="1:17" ht="15.75" customHeight="1">
      <c r="A65" s="237"/>
      <c r="B65" s="235" t="s">
        <v>209</v>
      </c>
      <c r="C65" s="236"/>
      <c r="D65" s="447"/>
      <c r="E65" s="208">
        <f>SUM(F65:G65)</f>
        <v>796742</v>
      </c>
      <c r="F65" s="208">
        <v>186042</v>
      </c>
      <c r="G65" s="208">
        <v>610700</v>
      </c>
      <c r="H65" s="210">
        <v>796742</v>
      </c>
      <c r="I65" s="210">
        <v>186042</v>
      </c>
      <c r="J65" s="211"/>
      <c r="K65" s="212"/>
      <c r="L65" s="211">
        <v>186042</v>
      </c>
      <c r="M65" s="210">
        <v>610700</v>
      </c>
      <c r="N65" s="212"/>
      <c r="O65" s="212"/>
      <c r="P65" s="212"/>
      <c r="Q65" s="210">
        <v>610700</v>
      </c>
    </row>
    <row r="66" spans="1:17" ht="15.75" customHeight="1">
      <c r="A66" s="238" t="s">
        <v>71</v>
      </c>
      <c r="B66" s="184" t="s">
        <v>210</v>
      </c>
      <c r="C66" s="448" t="s">
        <v>179</v>
      </c>
      <c r="D66" s="449"/>
      <c r="E66" s="185">
        <f>+E71+E77</f>
        <v>150946</v>
      </c>
      <c r="F66" s="185">
        <f t="shared" ref="F66:Q66" si="6">+F71+F77</f>
        <v>22977</v>
      </c>
      <c r="G66" s="185">
        <f t="shared" si="6"/>
        <v>127969</v>
      </c>
      <c r="H66" s="185">
        <f t="shared" si="6"/>
        <v>150946</v>
      </c>
      <c r="I66" s="185">
        <f t="shared" si="6"/>
        <v>22977</v>
      </c>
      <c r="J66" s="185">
        <f t="shared" si="6"/>
        <v>0</v>
      </c>
      <c r="K66" s="185">
        <f t="shared" si="6"/>
        <v>0</v>
      </c>
      <c r="L66" s="185">
        <f t="shared" si="6"/>
        <v>22977</v>
      </c>
      <c r="M66" s="185">
        <f t="shared" si="6"/>
        <v>127969</v>
      </c>
      <c r="N66" s="185">
        <f t="shared" si="6"/>
        <v>0</v>
      </c>
      <c r="O66" s="185">
        <f t="shared" si="6"/>
        <v>0</v>
      </c>
      <c r="P66" s="185">
        <f t="shared" si="6"/>
        <v>0</v>
      </c>
      <c r="Q66" s="185">
        <f t="shared" si="6"/>
        <v>127969</v>
      </c>
    </row>
    <row r="67" spans="1:17" ht="12" customHeight="1">
      <c r="A67" s="421" t="s">
        <v>211</v>
      </c>
      <c r="B67" s="187" t="s">
        <v>181</v>
      </c>
      <c r="C67" s="425" t="s">
        <v>212</v>
      </c>
      <c r="D67" s="426"/>
      <c r="E67" s="426"/>
      <c r="F67" s="426"/>
      <c r="G67" s="426"/>
      <c r="H67" s="426"/>
      <c r="I67" s="426"/>
      <c r="J67" s="426"/>
      <c r="K67" s="426"/>
      <c r="L67" s="426"/>
      <c r="M67" s="426"/>
      <c r="N67" s="426"/>
      <c r="O67" s="426"/>
      <c r="P67" s="426"/>
      <c r="Q67" s="427"/>
    </row>
    <row r="68" spans="1:17" ht="12" customHeight="1">
      <c r="A68" s="422"/>
      <c r="B68" s="188" t="s">
        <v>213</v>
      </c>
      <c r="C68" s="428"/>
      <c r="D68" s="429"/>
      <c r="E68" s="429"/>
      <c r="F68" s="429"/>
      <c r="G68" s="429"/>
      <c r="H68" s="429"/>
      <c r="I68" s="429"/>
      <c r="J68" s="429"/>
      <c r="K68" s="429"/>
      <c r="L68" s="429"/>
      <c r="M68" s="429"/>
      <c r="N68" s="429"/>
      <c r="O68" s="429"/>
      <c r="P68" s="429"/>
      <c r="Q68" s="430"/>
    </row>
    <row r="69" spans="1:17" ht="12" customHeight="1">
      <c r="A69" s="422"/>
      <c r="B69" s="188" t="s">
        <v>184</v>
      </c>
      <c r="C69" s="428"/>
      <c r="D69" s="429"/>
      <c r="E69" s="429"/>
      <c r="F69" s="429"/>
      <c r="G69" s="429"/>
      <c r="H69" s="429"/>
      <c r="I69" s="429"/>
      <c r="J69" s="429"/>
      <c r="K69" s="429"/>
      <c r="L69" s="429"/>
      <c r="M69" s="429"/>
      <c r="N69" s="429"/>
      <c r="O69" s="429"/>
      <c r="P69" s="429"/>
      <c r="Q69" s="430"/>
    </row>
    <row r="70" spans="1:17" ht="12" customHeight="1">
      <c r="A70" s="422"/>
      <c r="B70" s="188" t="s">
        <v>185</v>
      </c>
      <c r="C70" s="431"/>
      <c r="D70" s="432"/>
      <c r="E70" s="432"/>
      <c r="F70" s="432"/>
      <c r="G70" s="432"/>
      <c r="H70" s="432"/>
      <c r="I70" s="432"/>
      <c r="J70" s="432"/>
      <c r="K70" s="432"/>
      <c r="L70" s="432"/>
      <c r="M70" s="432"/>
      <c r="N70" s="432"/>
      <c r="O70" s="432"/>
      <c r="P70" s="432"/>
      <c r="Q70" s="433"/>
    </row>
    <row r="71" spans="1:17" ht="15.75" customHeight="1">
      <c r="A71" s="422"/>
      <c r="B71" s="188" t="s">
        <v>186</v>
      </c>
      <c r="C71" s="188"/>
      <c r="D71" s="188"/>
      <c r="E71" s="204">
        <f t="shared" ref="E71:Q71" si="7">+E72</f>
        <v>150552</v>
      </c>
      <c r="F71" s="204">
        <f t="shared" si="7"/>
        <v>22583</v>
      </c>
      <c r="G71" s="204">
        <f t="shared" si="7"/>
        <v>127969</v>
      </c>
      <c r="H71" s="204">
        <f t="shared" si="7"/>
        <v>150552</v>
      </c>
      <c r="I71" s="204">
        <f t="shared" si="7"/>
        <v>22583</v>
      </c>
      <c r="J71" s="204">
        <f t="shared" si="7"/>
        <v>0</v>
      </c>
      <c r="K71" s="204">
        <f t="shared" si="7"/>
        <v>0</v>
      </c>
      <c r="L71" s="204">
        <f t="shared" si="7"/>
        <v>22583</v>
      </c>
      <c r="M71" s="204">
        <f t="shared" si="7"/>
        <v>127969</v>
      </c>
      <c r="N71" s="204">
        <f t="shared" si="7"/>
        <v>0</v>
      </c>
      <c r="O71" s="204">
        <f t="shared" si="7"/>
        <v>0</v>
      </c>
      <c r="P71" s="204">
        <f t="shared" si="7"/>
        <v>0</v>
      </c>
      <c r="Q71" s="204">
        <f t="shared" si="7"/>
        <v>127969</v>
      </c>
    </row>
    <row r="72" spans="1:17" ht="98.25" customHeight="1">
      <c r="A72" s="422"/>
      <c r="B72" s="188" t="s">
        <v>214</v>
      </c>
      <c r="C72" s="190"/>
      <c r="D72" s="239" t="s">
        <v>215</v>
      </c>
      <c r="E72" s="204">
        <f>SUM(F72:G72)</f>
        <v>150552</v>
      </c>
      <c r="F72" s="204">
        <v>22583</v>
      </c>
      <c r="G72" s="204">
        <v>127969</v>
      </c>
      <c r="H72" s="204">
        <v>150552</v>
      </c>
      <c r="I72" s="204">
        <v>22583</v>
      </c>
      <c r="J72" s="207">
        <v>0</v>
      </c>
      <c r="K72" s="190">
        <v>0</v>
      </c>
      <c r="L72" s="204">
        <v>22583</v>
      </c>
      <c r="M72" s="204">
        <v>127969</v>
      </c>
      <c r="N72" s="190">
        <v>0</v>
      </c>
      <c r="O72" s="190">
        <v>0</v>
      </c>
      <c r="P72" s="190">
        <v>0</v>
      </c>
      <c r="Q72" s="204">
        <v>127969</v>
      </c>
    </row>
    <row r="73" spans="1:17" ht="15.75" customHeight="1">
      <c r="A73" s="421" t="s">
        <v>216</v>
      </c>
      <c r="B73" s="187" t="s">
        <v>181</v>
      </c>
      <c r="C73" s="425" t="s">
        <v>217</v>
      </c>
      <c r="D73" s="426"/>
      <c r="E73" s="426"/>
      <c r="F73" s="426"/>
      <c r="G73" s="426"/>
      <c r="H73" s="426"/>
      <c r="I73" s="426"/>
      <c r="J73" s="426"/>
      <c r="K73" s="426"/>
      <c r="L73" s="426"/>
      <c r="M73" s="426"/>
      <c r="N73" s="426"/>
      <c r="O73" s="426"/>
      <c r="P73" s="426"/>
      <c r="Q73" s="427"/>
    </row>
    <row r="74" spans="1:17" ht="15.75" customHeight="1">
      <c r="A74" s="422"/>
      <c r="B74" s="188" t="s">
        <v>213</v>
      </c>
      <c r="C74" s="428"/>
      <c r="D74" s="429"/>
      <c r="E74" s="429"/>
      <c r="F74" s="429"/>
      <c r="G74" s="429"/>
      <c r="H74" s="429"/>
      <c r="I74" s="429"/>
      <c r="J74" s="429"/>
      <c r="K74" s="429"/>
      <c r="L74" s="429"/>
      <c r="M74" s="429"/>
      <c r="N74" s="429"/>
      <c r="O74" s="429"/>
      <c r="P74" s="429"/>
      <c r="Q74" s="430"/>
    </row>
    <row r="75" spans="1:17" ht="15.75" customHeight="1">
      <c r="A75" s="422"/>
      <c r="B75" s="188" t="s">
        <v>184</v>
      </c>
      <c r="C75" s="428"/>
      <c r="D75" s="429"/>
      <c r="E75" s="429"/>
      <c r="F75" s="429"/>
      <c r="G75" s="429"/>
      <c r="H75" s="429"/>
      <c r="I75" s="429"/>
      <c r="J75" s="429"/>
      <c r="K75" s="429"/>
      <c r="L75" s="429"/>
      <c r="M75" s="429"/>
      <c r="N75" s="429"/>
      <c r="O75" s="429"/>
      <c r="P75" s="429"/>
      <c r="Q75" s="430"/>
    </row>
    <row r="76" spans="1:17" ht="15.75" customHeight="1">
      <c r="A76" s="422"/>
      <c r="B76" s="188" t="s">
        <v>185</v>
      </c>
      <c r="C76" s="431"/>
      <c r="D76" s="432"/>
      <c r="E76" s="432"/>
      <c r="F76" s="432"/>
      <c r="G76" s="432"/>
      <c r="H76" s="432"/>
      <c r="I76" s="432"/>
      <c r="J76" s="432"/>
      <c r="K76" s="432"/>
      <c r="L76" s="432"/>
      <c r="M76" s="432"/>
      <c r="N76" s="432"/>
      <c r="O76" s="432"/>
      <c r="P76" s="432"/>
      <c r="Q76" s="433"/>
    </row>
    <row r="77" spans="1:17" ht="15.75" customHeight="1">
      <c r="A77" s="422"/>
      <c r="B77" s="188" t="s">
        <v>186</v>
      </c>
      <c r="C77" s="188"/>
      <c r="D77" s="188"/>
      <c r="E77" s="204">
        <f t="shared" ref="E77:Q77" si="8">+E78</f>
        <v>394</v>
      </c>
      <c r="F77" s="204">
        <f t="shared" si="8"/>
        <v>394</v>
      </c>
      <c r="G77" s="204">
        <f t="shared" si="8"/>
        <v>0</v>
      </c>
      <c r="H77" s="204">
        <f t="shared" si="8"/>
        <v>394</v>
      </c>
      <c r="I77" s="204">
        <f t="shared" si="8"/>
        <v>394</v>
      </c>
      <c r="J77" s="204">
        <f t="shared" si="8"/>
        <v>0</v>
      </c>
      <c r="K77" s="204">
        <f t="shared" si="8"/>
        <v>0</v>
      </c>
      <c r="L77" s="204">
        <f t="shared" si="8"/>
        <v>394</v>
      </c>
      <c r="M77" s="204">
        <f t="shared" si="8"/>
        <v>0</v>
      </c>
      <c r="N77" s="204">
        <f t="shared" si="8"/>
        <v>0</v>
      </c>
      <c r="O77" s="204">
        <f t="shared" si="8"/>
        <v>0</v>
      </c>
      <c r="P77" s="204">
        <f t="shared" si="8"/>
        <v>0</v>
      </c>
      <c r="Q77" s="204">
        <f t="shared" si="8"/>
        <v>0</v>
      </c>
    </row>
    <row r="78" spans="1:17" ht="22.5" customHeight="1">
      <c r="A78" s="422"/>
      <c r="B78" s="188" t="s">
        <v>214</v>
      </c>
      <c r="C78" s="190"/>
      <c r="D78" s="239" t="s">
        <v>218</v>
      </c>
      <c r="E78" s="204">
        <v>394</v>
      </c>
      <c r="F78" s="204">
        <v>394</v>
      </c>
      <c r="G78" s="204">
        <v>0</v>
      </c>
      <c r="H78" s="206">
        <v>394</v>
      </c>
      <c r="I78" s="206">
        <v>394</v>
      </c>
      <c r="J78" s="207">
        <v>0</v>
      </c>
      <c r="K78" s="190">
        <v>0</v>
      </c>
      <c r="L78" s="207">
        <v>394</v>
      </c>
      <c r="M78" s="206">
        <v>0</v>
      </c>
      <c r="N78" s="190">
        <v>0</v>
      </c>
      <c r="O78" s="190">
        <v>0</v>
      </c>
      <c r="P78" s="190">
        <v>0</v>
      </c>
      <c r="Q78" s="206">
        <v>0</v>
      </c>
    </row>
    <row r="79" spans="1:17" ht="15.75" customHeight="1">
      <c r="A79" s="437" t="s">
        <v>219</v>
      </c>
      <c r="B79" s="437"/>
      <c r="C79" s="438" t="s">
        <v>54</v>
      </c>
      <c r="D79" s="439"/>
      <c r="E79" s="240">
        <f t="shared" ref="E79:Q79" si="9">+E15+E66</f>
        <v>7691410</v>
      </c>
      <c r="F79" s="240">
        <f t="shared" si="9"/>
        <v>3136070</v>
      </c>
      <c r="G79" s="240">
        <f t="shared" si="9"/>
        <v>4555340</v>
      </c>
      <c r="H79" s="240">
        <f t="shared" si="9"/>
        <v>2974351</v>
      </c>
      <c r="I79" s="240">
        <f t="shared" si="9"/>
        <v>1659682</v>
      </c>
      <c r="J79" s="240">
        <f t="shared" si="9"/>
        <v>0</v>
      </c>
      <c r="K79" s="240">
        <f t="shared" si="9"/>
        <v>0</v>
      </c>
      <c r="L79" s="240">
        <f t="shared" si="9"/>
        <v>1659682</v>
      </c>
      <c r="M79" s="240">
        <f t="shared" si="9"/>
        <v>1314669</v>
      </c>
      <c r="N79" s="240">
        <f t="shared" si="9"/>
        <v>0</v>
      </c>
      <c r="O79" s="240">
        <f t="shared" si="9"/>
        <v>0</v>
      </c>
      <c r="P79" s="240">
        <f t="shared" si="9"/>
        <v>0</v>
      </c>
      <c r="Q79" s="240">
        <f t="shared" si="9"/>
        <v>1314669</v>
      </c>
    </row>
    <row r="80" spans="1:17">
      <c r="N80" s="175" t="s">
        <v>0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tabela1</vt:lpstr>
      <vt:lpstr>tabela2</vt:lpstr>
      <vt:lpstr>zm.tabela2a (2)</vt:lpstr>
      <vt:lpstr>zał.1.</vt:lpstr>
      <vt:lpstr>zał. 3</vt:lpstr>
      <vt:lpstr>zał.6</vt:lpstr>
      <vt:lpstr>zał.7.</vt:lpstr>
      <vt:lpstr>zał.8.</vt:lpstr>
      <vt:lpstr>zał.9</vt:lpstr>
      <vt:lpstr>zał.13 środki unijne (2)</vt:lpstr>
      <vt:lpstr>Arkusz7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2012-02-14T11:03:28Z</cp:lastPrinted>
  <dcterms:created xsi:type="dcterms:W3CDTF">2012-02-03T12:47:20Z</dcterms:created>
  <dcterms:modified xsi:type="dcterms:W3CDTF">2012-02-14T11:04:23Z</dcterms:modified>
</cp:coreProperties>
</file>