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24.02.2016\"/>
    </mc:Choice>
  </mc:AlternateContent>
  <bookViews>
    <workbookView xWindow="0" yWindow="0" windowWidth="14280" windowHeight="8745"/>
  </bookViews>
  <sheets>
    <sheet name="zm.tabela2a (2)" sheetId="1" r:id="rId1"/>
    <sheet name="zał.6" sheetId="4" r:id="rId2"/>
    <sheet name="zał.9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1" l="1"/>
  <c r="G56" i="1"/>
  <c r="F56" i="1"/>
  <c r="F30" i="4" l="1"/>
  <c r="F21" i="4"/>
  <c r="F31" i="4" s="1"/>
  <c r="M33" i="3"/>
  <c r="M32" i="3"/>
  <c r="M31" i="3"/>
  <c r="M30" i="3"/>
  <c r="M29" i="3"/>
  <c r="M28" i="3"/>
  <c r="M27" i="3"/>
  <c r="M26" i="3"/>
  <c r="M25" i="3"/>
  <c r="M24" i="3"/>
  <c r="M23" i="3"/>
  <c r="M22" i="3"/>
  <c r="M20" i="3" s="1"/>
  <c r="J20" i="3"/>
  <c r="G20" i="3"/>
  <c r="F20" i="3"/>
  <c r="E20" i="3"/>
  <c r="M19" i="3"/>
  <c r="M17" i="3" s="1"/>
  <c r="N17" i="3"/>
  <c r="N34" i="3" s="1"/>
  <c r="L17" i="3"/>
  <c r="L34" i="3" s="1"/>
  <c r="J17" i="3"/>
  <c r="J34" i="3" s="1"/>
  <c r="I17" i="3"/>
  <c r="I34" i="3" s="1"/>
  <c r="H17" i="3"/>
  <c r="H34" i="3" s="1"/>
  <c r="G17" i="3"/>
  <c r="G34" i="3" s="1"/>
  <c r="F17" i="3"/>
  <c r="F34" i="3" s="1"/>
  <c r="E17" i="3"/>
  <c r="E34" i="3" s="1"/>
  <c r="I56" i="1"/>
  <c r="K37" i="1"/>
  <c r="K56" i="1" s="1"/>
  <c r="M34" i="3" l="1"/>
</calcChain>
</file>

<file path=xl/sharedStrings.xml><?xml version="1.0" encoding="utf-8"?>
<sst xmlns="http://schemas.openxmlformats.org/spreadsheetml/2006/main" count="331" uniqueCount="147">
  <si>
    <t xml:space="preserve"> </t>
  </si>
  <si>
    <t>Tabela nr 2a</t>
  </si>
  <si>
    <t>Rady Gminy Sicienko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</si>
  <si>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</si>
  <si>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</si>
  <si>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</si>
  <si>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</si>
  <si>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</si>
  <si>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</si>
  <si>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</si>
  <si>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</si>
  <si>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</si>
  <si>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</si>
  <si>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</si>
  <si>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</si>
  <si>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</si>
  <si>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</si>
  <si>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</si>
  <si>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01008</t>
  </si>
  <si>
    <t>Przebudowa rowu melioracyjnego Wojnowo- Dąbrówka Nowa</t>
  </si>
  <si>
    <t>A.      
B.
C.</t>
  </si>
  <si>
    <t>Zakład Komunalny             (dotacja)</t>
  </si>
  <si>
    <t>01010</t>
  </si>
  <si>
    <t>Rozbudowa i modernizacja infrastruktury wodociągowej poprzez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</si>
  <si>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</si>
  <si>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</si>
  <si>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</si>
  <si>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</si>
  <si>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Powiatu Bydgoskiego w formie dotacji  z przeznaczeniem na budowę chodnika w Zielonczynie - odcinek od ul. Morenowej do ul Stromej</t>
  </si>
  <si>
    <t xml:space="preserve">A.      
B.
C.  </t>
  </si>
  <si>
    <t>Pomoc finansowa dla Powiatu  Bydgoskiego w formie dotacji</t>
  </si>
  <si>
    <t xml:space="preserve">Przebudowa drogi gminnej w Wierzchucicach    ( od starobruku do drogi wojewódzkiej nr 243) </t>
  </si>
  <si>
    <t>Urząd Gminy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</si>
  <si>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</si>
  <si>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</si>
  <si>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</si>
  <si>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</si>
  <si>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</si>
  <si>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</si>
  <si>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</si>
  <si>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</si>
  <si>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Wykup dróg</t>
  </si>
  <si>
    <t>Modernizacjia bazy komputerowej w Urzędzie Gminy</t>
  </si>
  <si>
    <t>Zakup samochodu dla OSP Kruszyn</t>
  </si>
  <si>
    <t>Kompleksowa termomoderniacja budynku  Szkoły Podstawowej w Strzelewie - dokumentacja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</si>
  <si>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</si>
  <si>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</si>
  <si>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</si>
  <si>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</si>
  <si>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</si>
  <si>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</si>
  <si>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</si>
  <si>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</si>
  <si>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</si>
  <si>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</si>
  <si>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oswietlenia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</si>
  <si>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</si>
  <si>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</si>
  <si>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</si>
  <si>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</si>
  <si>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</si>
  <si>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</si>
  <si>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</si>
  <si>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</si>
  <si>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</si>
  <si>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</si>
  <si>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strona:2</t>
  </si>
  <si>
    <t>Rozbudowa oświetlenia w Janinie    -    2 pkt</t>
  </si>
  <si>
    <t>Rozbudowa oswietlenia w Strzelewie - dokumentacja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</si>
  <si>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</si>
  <si>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</si>
  <si>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</si>
  <si>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</si>
  <si>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Ogółem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</si>
  <si>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</si>
  <si>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</si>
  <si>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</si>
  <si>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</si>
  <si>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</si>
  <si>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</si>
  <si>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</si>
  <si>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OGÓŁEM</t>
  </si>
  <si>
    <t>RAZEM</t>
  </si>
  <si>
    <t>Dotacja  celowa na dofinansowanie budowy przydomowych oczyszcalni ścieków</t>
  </si>
  <si>
    <t>6.</t>
  </si>
  <si>
    <t xml:space="preserve">Zadania z zakresu kultury fizycznej </t>
  </si>
  <si>
    <t>4.</t>
  </si>
  <si>
    <t xml:space="preserve">Zadania z zakresu kultury </t>
  </si>
  <si>
    <t>3.</t>
  </si>
  <si>
    <t>Prowadzenie indywidualnych i grupowych form terapii dla osób niepełnosprawnych</t>
  </si>
  <si>
    <t>2.</t>
  </si>
  <si>
    <t>1.</t>
  </si>
  <si>
    <t>PODMIOTY   NIENALEŻĄCE  DO  SEKTORA  FINANSÓW  PUBLICZNCH</t>
  </si>
  <si>
    <t>Dotacja celowa dla Miasta Bydgoszczy na zadania w zakresie zapewnienia schroniska dla bezpańskich psów</t>
  </si>
  <si>
    <t>8.</t>
  </si>
  <si>
    <t xml:space="preserve">Dotacja celowa dla Miasta Bydgoszczy na zadania w zakresie zagospodarowania odpadów komunalnych zmieszanych </t>
  </si>
  <si>
    <t>7.</t>
  </si>
  <si>
    <t xml:space="preserve">Współfinansowanie telefonu pogotowia dla ofiar przemocy w rodzinie "Niebieska Linia" </t>
  </si>
  <si>
    <t>Dotacja celowa dla Zakładu Komunalnego w Sicienku  na sfinansowanie lub dofinansowanie kosztów zakupów inwestycyjnych - zakup autobusu do dowozu uczniów do szkół</t>
  </si>
  <si>
    <t>5.</t>
  </si>
  <si>
    <t>Dotacja celowa dla Miasta Bydgoszczy stanowiąca udział własny gminy w projekcie realizowanym w ramach działania „Wsparcie procesu zarządzania i wdrażania RPO”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</si>
  <si>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</si>
  <si>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Pomoc finansowa dla Powiatu Bydgoskiego w formie dotacji celowej z przeznaczeniem na budową chodnika w Zielonczynie - odcinek od ul. Morenowej do ul. Stromej.</t>
  </si>
  <si>
    <t>Dotacja celowa dla Zakładu Komunalnego w Sicienku  na sfinansowanie lub dofinansowanie kosztów realizacji inwestycji w zakresie rozbudowy i modernizacji infrastruktury wodociągowej</t>
  </si>
  <si>
    <t>PODMIOTY  NALEŻĄCE  DO  SEKTORA  FINANSÓW  PUBLICZNCH</t>
  </si>
  <si>
    <t xml:space="preserve">Plan  </t>
  </si>
  <si>
    <t>Nazwa zadania</t>
  </si>
  <si>
    <t>Rozdział</t>
  </si>
  <si>
    <t>w złotych</t>
  </si>
  <si>
    <t>Dotacje celowe na zadania własne gminy realizowane przez podmioty należące
i nienależące do sektora finansów publicznych  na 2016 rok</t>
  </si>
  <si>
    <t>Załącznik Nr 6</t>
  </si>
  <si>
    <t>Załącznik Nr 9</t>
  </si>
  <si>
    <t>Plan przychodów i wydatków zakładów budżetowych</t>
  </si>
  <si>
    <t xml:space="preserve"> oraz dochodów i wydatków dochodów własnych jednostek budżetowych na 2016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</si>
  <si>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</si>
  <si>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</si>
  <si>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</si>
  <si>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</si>
  <si>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</si>
  <si>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</si>
  <si>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</si>
  <si>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</si>
  <si>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</si>
  <si>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</si>
  <si>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</si>
  <si>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</si>
  <si>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</si>
  <si>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</si>
  <si>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</si>
  <si>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</si>
  <si>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</si>
  <si>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</si>
  <si>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</si>
  <si>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</si>
  <si>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</si>
  <si>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</si>
  <si>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</si>
  <si>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</si>
  <si>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</si>
  <si>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Rozbudowa oswietlenia w Pawłówku - opłata za przyłącze energetyczne</t>
  </si>
  <si>
    <t>Rozbudowa oswietlenia w Wierzchucicach -  płata za przyłącze energetyczne</t>
  </si>
  <si>
    <t>z dnia 24 lutego  2016 roku</t>
  </si>
  <si>
    <t>zmieniającej uchwałę w sprawie uchwalenia budżetu gminy na 2016 rok</t>
  </si>
  <si>
    <t>9.</t>
  </si>
  <si>
    <t>Zadania inwestycyjne w 2016 rok         PO ZMIANACH</t>
  </si>
  <si>
    <t>PO ZMIANACH</t>
  </si>
  <si>
    <t>do Uchwały  Nr XIII/   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</si>
</sst>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38">
    <font>
      <sz val="10"/>
      <name val="Arial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6"/>
      <name val="Arial CE"/>
      <family val="2"/>
      <charset val="238"/>
    </font>
    <font>
      <sz val="8.5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8.5"/>
      <name val="Arial CE"/>
      <charset val="238"/>
    </font>
    <font>
      <sz val="9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  <font>
      <sz val="6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 CE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5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</cellStyleXfs>
  <cellXfs count="289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1" fillId="0" borderId="0" xfId="1"/>
    <xf numFmtId="0" fontId="8" fillId="0" borderId="0" xfId="4" applyFont="1" applyAlignment="1">
      <alignment horizontal="center" wrapText="1"/>
    </xf>
    <xf numFmtId="43" fontId="9" fillId="0" borderId="0" xfId="5" applyFont="1"/>
    <xf numFmtId="0" fontId="10" fillId="0" borderId="0" xfId="1" applyFont="1" applyFill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4" fillId="0" borderId="0" xfId="1" applyFont="1" applyAlignment="1">
      <alignment vertical="center"/>
    </xf>
    <xf numFmtId="0" fontId="12" fillId="2" borderId="6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5" fillId="3" borderId="2" xfId="6" applyFont="1" applyFill="1" applyBorder="1" applyAlignment="1">
      <alignment horizontal="center" vertical="center"/>
    </xf>
    <xf numFmtId="0" fontId="13" fillId="3" borderId="2" xfId="1" quotePrefix="1" applyNumberFormat="1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41" fontId="16" fillId="3" borderId="2" xfId="7" applyNumberFormat="1" applyFont="1" applyFill="1" applyBorder="1" applyAlignment="1">
      <alignment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3" borderId="2" xfId="1" applyNumberFormat="1" applyFont="1" applyFill="1" applyBorder="1" applyAlignment="1">
      <alignment horizontal="left" vertical="center" wrapText="1"/>
    </xf>
    <xf numFmtId="164" fontId="13" fillId="3" borderId="2" xfId="1" applyNumberFormat="1" applyFont="1" applyFill="1" applyBorder="1" applyAlignment="1">
      <alignment vertical="center"/>
    </xf>
    <xf numFmtId="0" fontId="13" fillId="3" borderId="2" xfId="1" applyFont="1" applyFill="1" applyBorder="1" applyAlignment="1">
      <alignment horizontal="center" vertical="center" wrapText="1"/>
    </xf>
    <xf numFmtId="41" fontId="13" fillId="3" borderId="2" xfId="1" applyNumberFormat="1" applyFont="1" applyFill="1" applyBorder="1" applyAlignment="1">
      <alignment horizontal="center" vertical="center"/>
    </xf>
    <xf numFmtId="164" fontId="13" fillId="3" borderId="6" xfId="1" applyNumberFormat="1" applyFont="1" applyFill="1" applyBorder="1" applyAlignment="1">
      <alignment vertical="center"/>
    </xf>
    <xf numFmtId="0" fontId="13" fillId="3" borderId="6" xfId="1" applyFont="1" applyFill="1" applyBorder="1" applyAlignment="1">
      <alignment horizontal="center" vertical="center" wrapText="1"/>
    </xf>
    <xf numFmtId="41" fontId="13" fillId="3" borderId="6" xfId="1" applyNumberFormat="1" applyFont="1" applyFill="1" applyBorder="1" applyAlignment="1">
      <alignment horizontal="center" vertical="center"/>
    </xf>
    <xf numFmtId="0" fontId="13" fillId="3" borderId="6" xfId="1" quotePrefix="1" applyNumberFormat="1" applyFont="1" applyFill="1" applyBorder="1" applyAlignment="1">
      <alignment horizontal="center" vertical="center"/>
    </xf>
    <xf numFmtId="41" fontId="17" fillId="3" borderId="8" xfId="7" applyNumberFormat="1" applyFont="1" applyFill="1" applyBorder="1" applyAlignment="1">
      <alignment vertical="center" wrapText="1"/>
    </xf>
    <xf numFmtId="164" fontId="18" fillId="0" borderId="8" xfId="1" applyNumberFormat="1" applyFont="1" applyBorder="1" applyAlignment="1">
      <alignment vertical="center"/>
    </xf>
    <xf numFmtId="164" fontId="18" fillId="3" borderId="8" xfId="1" applyNumberFormat="1" applyFont="1" applyFill="1" applyBorder="1" applyAlignment="1">
      <alignment vertical="center"/>
    </xf>
    <xf numFmtId="41" fontId="18" fillId="3" borderId="8" xfId="1" applyNumberFormat="1" applyFont="1" applyFill="1" applyBorder="1" applyAlignment="1">
      <alignment horizontal="center" vertical="center"/>
    </xf>
    <xf numFmtId="0" fontId="18" fillId="3" borderId="8" xfId="1" quotePrefix="1" applyNumberFormat="1" applyFont="1" applyFill="1" applyBorder="1" applyAlignment="1">
      <alignment horizontal="center" vertical="center"/>
    </xf>
    <xf numFmtId="164" fontId="18" fillId="0" borderId="9" xfId="1" applyNumberFormat="1" applyFont="1" applyBorder="1" applyAlignment="1">
      <alignment vertical="center"/>
    </xf>
    <xf numFmtId="164" fontId="18" fillId="3" borderId="9" xfId="1" applyNumberFormat="1" applyFont="1" applyFill="1" applyBorder="1" applyAlignment="1">
      <alignment vertical="center"/>
    </xf>
    <xf numFmtId="0" fontId="18" fillId="3" borderId="9" xfId="1" quotePrefix="1" applyNumberFormat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/>
    </xf>
    <xf numFmtId="0" fontId="13" fillId="3" borderId="1" xfId="1" applyNumberFormat="1" applyFont="1" applyFill="1" applyBorder="1" applyAlignment="1">
      <alignment horizontal="center" vertical="center"/>
    </xf>
    <xf numFmtId="41" fontId="16" fillId="3" borderId="1" xfId="1" applyNumberFormat="1" applyFont="1" applyFill="1" applyBorder="1" applyAlignment="1">
      <alignment vertical="center" wrapText="1"/>
    </xf>
    <xf numFmtId="164" fontId="13" fillId="3" borderId="1" xfId="1" applyNumberFormat="1" applyFont="1" applyFill="1" applyBorder="1" applyAlignment="1">
      <alignment vertical="center"/>
    </xf>
    <xf numFmtId="164" fontId="19" fillId="3" borderId="1" xfId="1" applyNumberFormat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 wrapText="1"/>
    </xf>
    <xf numFmtId="0" fontId="13" fillId="3" borderId="1" xfId="8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/>
    </xf>
    <xf numFmtId="0" fontId="13" fillId="3" borderId="10" xfId="1" applyFont="1" applyFill="1" applyBorder="1" applyAlignment="1">
      <alignment horizontal="center" vertical="center"/>
    </xf>
    <xf numFmtId="0" fontId="13" fillId="3" borderId="10" xfId="1" applyNumberFormat="1" applyFont="1" applyFill="1" applyBorder="1" applyAlignment="1">
      <alignment horizontal="center" vertical="center"/>
    </xf>
    <xf numFmtId="41" fontId="16" fillId="3" borderId="10" xfId="1" applyNumberFormat="1" applyFont="1" applyFill="1" applyBorder="1" applyAlignment="1">
      <alignment vertical="center" wrapText="1"/>
    </xf>
    <xf numFmtId="164" fontId="13" fillId="3" borderId="10" xfId="1" applyNumberFormat="1" applyFont="1" applyFill="1" applyBorder="1" applyAlignment="1">
      <alignment vertical="center"/>
    </xf>
    <xf numFmtId="164" fontId="13" fillId="0" borderId="10" xfId="1" applyNumberFormat="1" applyFont="1" applyBorder="1" applyAlignment="1">
      <alignment vertical="center"/>
    </xf>
    <xf numFmtId="164" fontId="19" fillId="3" borderId="10" xfId="1" applyNumberFormat="1" applyFont="1" applyFill="1" applyBorder="1" applyAlignment="1">
      <alignment horizontal="left" vertical="center" wrapText="1"/>
    </xf>
    <xf numFmtId="0" fontId="13" fillId="3" borderId="2" xfId="1" applyFont="1" applyFill="1" applyBorder="1" applyAlignment="1">
      <alignment horizontal="left" vertical="center"/>
    </xf>
    <xf numFmtId="0" fontId="13" fillId="3" borderId="8" xfId="1" applyFont="1" applyFill="1" applyBorder="1" applyAlignment="1">
      <alignment horizontal="center" vertical="center"/>
    </xf>
    <xf numFmtId="0" fontId="13" fillId="3" borderId="8" xfId="1" applyNumberFormat="1" applyFont="1" applyFill="1" applyBorder="1" applyAlignment="1">
      <alignment horizontal="center" vertical="center"/>
    </xf>
    <xf numFmtId="41" fontId="20" fillId="3" borderId="8" xfId="1" applyNumberFormat="1" applyFont="1" applyFill="1" applyBorder="1" applyAlignment="1">
      <alignment vertical="center" wrapText="1"/>
    </xf>
    <xf numFmtId="164" fontId="13" fillId="3" borderId="8" xfId="1" applyNumberFormat="1" applyFont="1" applyFill="1" applyBorder="1" applyAlignment="1">
      <alignment vertical="center"/>
    </xf>
    <xf numFmtId="164" fontId="20" fillId="3" borderId="8" xfId="1" applyNumberFormat="1" applyFont="1" applyFill="1" applyBorder="1" applyAlignment="1">
      <alignment vertical="center"/>
    </xf>
    <xf numFmtId="164" fontId="19" fillId="3" borderId="8" xfId="1" applyNumberFormat="1" applyFont="1" applyFill="1" applyBorder="1" applyAlignment="1">
      <alignment horizontal="left" vertical="center" wrapText="1"/>
    </xf>
    <xf numFmtId="0" fontId="13" fillId="3" borderId="6" xfId="1" applyFont="1" applyFill="1" applyBorder="1" applyAlignment="1">
      <alignment horizontal="left" vertical="center"/>
    </xf>
    <xf numFmtId="0" fontId="13" fillId="3" borderId="9" xfId="1" applyFont="1" applyFill="1" applyBorder="1" applyAlignment="1">
      <alignment horizontal="center" vertical="center"/>
    </xf>
    <xf numFmtId="0" fontId="13" fillId="3" borderId="9" xfId="1" applyNumberFormat="1" applyFont="1" applyFill="1" applyBorder="1" applyAlignment="1">
      <alignment horizontal="center" vertical="center"/>
    </xf>
    <xf numFmtId="0" fontId="19" fillId="3" borderId="11" xfId="1" applyNumberFormat="1" applyFont="1" applyFill="1" applyBorder="1" applyAlignment="1">
      <alignment horizontal="center" vertical="center"/>
    </xf>
    <xf numFmtId="0" fontId="19" fillId="3" borderId="12" xfId="1" applyNumberFormat="1" applyFont="1" applyFill="1" applyBorder="1" applyAlignment="1">
      <alignment horizontal="center" vertical="center"/>
    </xf>
    <xf numFmtId="0" fontId="13" fillId="3" borderId="13" xfId="1" applyNumberFormat="1" applyFont="1" applyFill="1" applyBorder="1" applyAlignment="1">
      <alignment horizontal="center" vertical="center"/>
    </xf>
    <xf numFmtId="41" fontId="20" fillId="3" borderId="13" xfId="1" applyNumberFormat="1" applyFont="1" applyFill="1" applyBorder="1" applyAlignment="1">
      <alignment vertical="center" wrapText="1"/>
    </xf>
    <xf numFmtId="164" fontId="13" fillId="3" borderId="13" xfId="1" applyNumberFormat="1" applyFont="1" applyFill="1" applyBorder="1" applyAlignment="1">
      <alignment vertical="center"/>
    </xf>
    <xf numFmtId="164" fontId="20" fillId="3" borderId="13" xfId="1" applyNumberFormat="1" applyFont="1" applyFill="1" applyBorder="1" applyAlignment="1">
      <alignment vertical="center"/>
    </xf>
    <xf numFmtId="164" fontId="19" fillId="3" borderId="9" xfId="1" applyNumberFormat="1" applyFont="1" applyFill="1" applyBorder="1" applyAlignment="1">
      <alignment horizontal="left" vertical="center" wrapText="1"/>
    </xf>
    <xf numFmtId="0" fontId="13" fillId="3" borderId="1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vertical="center"/>
    </xf>
    <xf numFmtId="0" fontId="13" fillId="3" borderId="7" xfId="1" applyFont="1" applyFill="1" applyBorder="1" applyAlignment="1">
      <alignment horizontal="center" vertical="center"/>
    </xf>
    <xf numFmtId="0" fontId="13" fillId="3" borderId="7" xfId="1" applyNumberFormat="1" applyFont="1" applyFill="1" applyBorder="1" applyAlignment="1">
      <alignment horizontal="center" vertical="center"/>
    </xf>
    <xf numFmtId="164" fontId="13" fillId="3" borderId="7" xfId="1" applyNumberFormat="1" applyFont="1" applyFill="1" applyBorder="1" applyAlignment="1">
      <alignment vertical="center"/>
    </xf>
    <xf numFmtId="41" fontId="16" fillId="3" borderId="1" xfId="1" applyNumberFormat="1" applyFont="1" applyFill="1" applyBorder="1" applyAlignment="1">
      <alignment horizontal="left" vertical="center" wrapText="1"/>
    </xf>
    <xf numFmtId="164" fontId="13" fillId="3" borderId="7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9" fillId="3" borderId="2" xfId="1" applyNumberFormat="1" applyFont="1" applyFill="1" applyBorder="1" applyAlignment="1">
      <alignment vertical="center" wrapText="1"/>
    </xf>
    <xf numFmtId="0" fontId="1" fillId="0" borderId="1" xfId="1" applyBorder="1" applyAlignment="1">
      <alignment vertical="center"/>
    </xf>
    <xf numFmtId="0" fontId="13" fillId="3" borderId="2" xfId="1" applyNumberFormat="1" applyFont="1" applyFill="1" applyBorder="1" applyAlignment="1">
      <alignment vertical="center"/>
    </xf>
    <xf numFmtId="0" fontId="13" fillId="3" borderId="2" xfId="1" applyNumberFormat="1" applyFont="1" applyFill="1" applyBorder="1" applyAlignment="1">
      <alignment horizontal="center" vertical="center"/>
    </xf>
    <xf numFmtId="41" fontId="16" fillId="3" borderId="10" xfId="1" applyNumberFormat="1" applyFont="1" applyFill="1" applyBorder="1" applyAlignment="1">
      <alignment horizontal="left" vertical="center" wrapText="1"/>
    </xf>
    <xf numFmtId="0" fontId="13" fillId="3" borderId="2" xfId="1" applyFont="1" applyFill="1" applyBorder="1" applyAlignment="1">
      <alignment horizontal="left" vertical="center" wrapText="1"/>
    </xf>
    <xf numFmtId="0" fontId="13" fillId="3" borderId="7" xfId="1" applyFont="1" applyFill="1" applyBorder="1" applyAlignment="1">
      <alignment vertical="center"/>
    </xf>
    <xf numFmtId="0" fontId="13" fillId="3" borderId="7" xfId="1" applyNumberFormat="1" applyFont="1" applyFill="1" applyBorder="1" applyAlignment="1">
      <alignment vertical="center"/>
    </xf>
    <xf numFmtId="0" fontId="20" fillId="3" borderId="14" xfId="9" applyFont="1" applyFill="1" applyBorder="1" applyAlignment="1">
      <alignment wrapText="1"/>
    </xf>
    <xf numFmtId="164" fontId="13" fillId="3" borderId="7" xfId="1" applyNumberFormat="1" applyFont="1" applyFill="1" applyBorder="1" applyAlignment="1">
      <alignment horizontal="left" vertical="center" wrapText="1"/>
    </xf>
    <xf numFmtId="0" fontId="13" fillId="3" borderId="7" xfId="1" applyFont="1" applyFill="1" applyBorder="1" applyAlignment="1">
      <alignment horizontal="left" vertical="center" wrapText="1"/>
    </xf>
    <xf numFmtId="41" fontId="21" fillId="3" borderId="1" xfId="1" applyNumberFormat="1" applyFont="1" applyFill="1" applyBorder="1" applyAlignment="1">
      <alignment horizontal="left" vertical="center" wrapText="1"/>
    </xf>
    <xf numFmtId="164" fontId="22" fillId="3" borderId="1" xfId="1" applyNumberFormat="1" applyFont="1" applyFill="1" applyBorder="1" applyAlignment="1">
      <alignment vertical="center"/>
    </xf>
    <xf numFmtId="0" fontId="14" fillId="3" borderId="7" xfId="1" applyFont="1" applyFill="1" applyBorder="1" applyAlignment="1">
      <alignment vertical="center" wrapText="1"/>
    </xf>
    <xf numFmtId="164" fontId="14" fillId="3" borderId="10" xfId="1" applyNumberFormat="1" applyFont="1" applyFill="1" applyBorder="1" applyAlignment="1">
      <alignment horizontal="left" vertical="top" wrapText="1"/>
    </xf>
    <xf numFmtId="164" fontId="23" fillId="3" borderId="10" xfId="1" applyNumberFormat="1" applyFont="1" applyFill="1" applyBorder="1" applyAlignment="1">
      <alignment vertical="center"/>
    </xf>
    <xf numFmtId="0" fontId="13" fillId="3" borderId="10" xfId="1" applyFont="1" applyFill="1" applyBorder="1" applyAlignment="1">
      <alignment vertical="center"/>
    </xf>
    <xf numFmtId="164" fontId="14" fillId="3" borderId="8" xfId="1" applyNumberFormat="1" applyFont="1" applyFill="1" applyBorder="1" applyAlignment="1">
      <alignment horizontal="left" vertical="top" wrapText="1"/>
    </xf>
    <xf numFmtId="164" fontId="23" fillId="3" borderId="8" xfId="1" applyNumberFormat="1" applyFont="1" applyFill="1" applyBorder="1" applyAlignment="1">
      <alignment vertical="center"/>
    </xf>
    <xf numFmtId="0" fontId="13" fillId="3" borderId="8" xfId="1" applyFont="1" applyFill="1" applyBorder="1" applyAlignment="1">
      <alignment vertical="center"/>
    </xf>
    <xf numFmtId="164" fontId="19" fillId="3" borderId="8" xfId="1" applyNumberFormat="1" applyFont="1" applyFill="1" applyBorder="1" applyAlignment="1">
      <alignment vertical="center"/>
    </xf>
    <xf numFmtId="164" fontId="24" fillId="3" borderId="8" xfId="1" applyNumberFormat="1" applyFont="1" applyFill="1" applyBorder="1" applyAlignment="1">
      <alignment vertical="center"/>
    </xf>
    <xf numFmtId="0" fontId="19" fillId="3" borderId="15" xfId="1" applyFont="1" applyFill="1" applyBorder="1" applyAlignment="1">
      <alignment horizontal="center" vertical="center"/>
    </xf>
    <xf numFmtId="0" fontId="19" fillId="3" borderId="16" xfId="1" applyFont="1" applyFill="1" applyBorder="1" applyAlignment="1">
      <alignment horizontal="center" vertical="center"/>
    </xf>
    <xf numFmtId="0" fontId="13" fillId="3" borderId="13" xfId="1" applyFont="1" applyFill="1" applyBorder="1" applyAlignment="1">
      <alignment horizontal="center" vertical="center"/>
    </xf>
    <xf numFmtId="164" fontId="19" fillId="3" borderId="13" xfId="1" applyNumberFormat="1" applyFont="1" applyFill="1" applyBorder="1" applyAlignment="1">
      <alignment vertical="center"/>
    </xf>
    <xf numFmtId="164" fontId="14" fillId="3" borderId="13" xfId="1" applyNumberFormat="1" applyFont="1" applyFill="1" applyBorder="1" applyAlignment="1">
      <alignment horizontal="left" vertical="top" wrapText="1"/>
    </xf>
    <xf numFmtId="0" fontId="13" fillId="3" borderId="13" xfId="1" applyFont="1" applyFill="1" applyBorder="1" applyAlignment="1">
      <alignment vertical="center"/>
    </xf>
    <xf numFmtId="0" fontId="13" fillId="3" borderId="6" xfId="1" applyFont="1" applyFill="1" applyBorder="1" applyAlignment="1">
      <alignment horizontal="center" vertical="center"/>
    </xf>
    <xf numFmtId="0" fontId="14" fillId="3" borderId="7" xfId="1" applyNumberFormat="1" applyFont="1" applyFill="1" applyBorder="1" applyAlignment="1">
      <alignment horizontal="center" vertical="center"/>
    </xf>
    <xf numFmtId="41" fontId="16" fillId="3" borderId="17" xfId="1" applyNumberFormat="1" applyFont="1" applyFill="1" applyBorder="1" applyAlignment="1">
      <alignment vertical="center" wrapText="1"/>
    </xf>
    <xf numFmtId="0" fontId="14" fillId="3" borderId="1" xfId="1" applyNumberFormat="1" applyFont="1" applyFill="1" applyBorder="1" applyAlignment="1">
      <alignment vertical="center"/>
    </xf>
    <xf numFmtId="0" fontId="14" fillId="3" borderId="1" xfId="1" applyNumberFormat="1" applyFont="1" applyFill="1" applyBorder="1" applyAlignment="1">
      <alignment horizontal="center" vertical="center" wrapText="1"/>
    </xf>
    <xf numFmtId="164" fontId="25" fillId="3" borderId="1" xfId="1" applyNumberFormat="1" applyFont="1" applyFill="1" applyBorder="1" applyAlignment="1">
      <alignment vertical="center" wrapText="1"/>
    </xf>
    <xf numFmtId="164" fontId="26" fillId="3" borderId="2" xfId="1" applyNumberFormat="1" applyFont="1" applyFill="1" applyBorder="1" applyAlignment="1">
      <alignment vertical="center"/>
    </xf>
    <xf numFmtId="0" fontId="14" fillId="3" borderId="2" xfId="1" applyNumberFormat="1" applyFont="1" applyFill="1" applyBorder="1" applyAlignment="1">
      <alignment vertical="center"/>
    </xf>
    <xf numFmtId="0" fontId="14" fillId="3" borderId="2" xfId="1" applyNumberFormat="1" applyFont="1" applyFill="1" applyBorder="1" applyAlignment="1">
      <alignment horizontal="center" vertical="center" wrapText="1"/>
    </xf>
    <xf numFmtId="41" fontId="16" fillId="3" borderId="2" xfId="1" applyNumberFormat="1" applyFont="1" applyFill="1" applyBorder="1" applyAlignment="1">
      <alignment vertical="center" wrapText="1"/>
    </xf>
    <xf numFmtId="164" fontId="13" fillId="3" borderId="2" xfId="1" applyNumberFormat="1" applyFont="1" applyFill="1" applyBorder="1" applyAlignment="1">
      <alignment vertical="center" wrapText="1"/>
    </xf>
    <xf numFmtId="0" fontId="12" fillId="0" borderId="18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164" fontId="12" fillId="0" borderId="22" xfId="1" applyNumberFormat="1" applyFont="1" applyBorder="1" applyAlignment="1">
      <alignment vertical="center"/>
    </xf>
    <xf numFmtId="164" fontId="12" fillId="3" borderId="22" xfId="1" applyNumberFormat="1" applyFont="1" applyFill="1" applyBorder="1" applyAlignment="1">
      <alignment vertical="center" wrapText="1"/>
    </xf>
    <xf numFmtId="164" fontId="12" fillId="3" borderId="22" xfId="1" applyNumberFormat="1" applyFont="1" applyFill="1" applyBorder="1" applyAlignment="1">
      <alignment vertical="center"/>
    </xf>
    <xf numFmtId="0" fontId="12" fillId="3" borderId="23" xfId="1" applyFont="1" applyFill="1" applyBorder="1" applyAlignment="1">
      <alignment horizontal="center" vertical="center"/>
    </xf>
    <xf numFmtId="164" fontId="1" fillId="0" borderId="0" xfId="1" applyNumberFormat="1" applyAlignment="1">
      <alignment vertical="center"/>
    </xf>
    <xf numFmtId="0" fontId="1" fillId="0" borderId="0" xfId="1" applyFont="1" applyAlignment="1">
      <alignment vertical="center"/>
    </xf>
    <xf numFmtId="0" fontId="27" fillId="0" borderId="0" xfId="0" applyFont="1"/>
    <xf numFmtId="0" fontId="28" fillId="0" borderId="0" xfId="1" applyFont="1" applyAlignment="1">
      <alignment horizontal="center" vertical="center"/>
    </xf>
    <xf numFmtId="0" fontId="1" fillId="0" borderId="0" xfId="10"/>
    <xf numFmtId="0" fontId="22" fillId="0" borderId="0" xfId="10" applyFont="1" applyAlignment="1">
      <alignment vertical="center"/>
    </xf>
    <xf numFmtId="164" fontId="8" fillId="0" borderId="22" xfId="10" applyNumberFormat="1" applyFont="1" applyBorder="1" applyAlignment="1">
      <alignment vertical="center"/>
    </xf>
    <xf numFmtId="0" fontId="8" fillId="0" borderId="23" xfId="10" applyFont="1" applyBorder="1" applyAlignment="1">
      <alignment horizontal="center" vertical="center"/>
    </xf>
    <xf numFmtId="0" fontId="8" fillId="0" borderId="24" xfId="10" applyFont="1" applyBorder="1" applyAlignment="1">
      <alignment horizontal="center" vertical="center"/>
    </xf>
    <xf numFmtId="0" fontId="8" fillId="0" borderId="25" xfId="10" applyFont="1" applyBorder="1" applyAlignment="1">
      <alignment horizontal="center" vertical="center"/>
    </xf>
    <xf numFmtId="164" fontId="8" fillId="0" borderId="26" xfId="9" applyNumberFormat="1" applyFont="1" applyFill="1" applyBorder="1" applyAlignment="1">
      <alignment vertical="center"/>
    </xf>
    <xf numFmtId="0" fontId="8" fillId="0" borderId="26" xfId="9" applyFont="1" applyBorder="1" applyAlignment="1">
      <alignment horizontal="center" vertical="center"/>
    </xf>
    <xf numFmtId="0" fontId="8" fillId="0" borderId="27" xfId="9" applyFont="1" applyBorder="1" applyAlignment="1">
      <alignment horizontal="center" vertical="center"/>
    </xf>
    <xf numFmtId="0" fontId="8" fillId="0" borderId="28" xfId="10" applyFont="1" applyBorder="1" applyAlignment="1">
      <alignment horizontal="center" vertical="center"/>
    </xf>
    <xf numFmtId="0" fontId="29" fillId="0" borderId="0" xfId="10" applyFont="1"/>
    <xf numFmtId="43" fontId="30" fillId="3" borderId="29" xfId="9" applyNumberFormat="1" applyFont="1" applyFill="1" applyBorder="1" applyAlignment="1" applyProtection="1">
      <alignment horizontal="left" vertical="center" wrapText="1"/>
      <protection locked="0"/>
    </xf>
    <xf numFmtId="0" fontId="14" fillId="3" borderId="6" xfId="10" applyFont="1" applyFill="1" applyBorder="1" applyAlignment="1">
      <alignment vertical="center" wrapText="1"/>
    </xf>
    <xf numFmtId="0" fontId="14" fillId="3" borderId="1" xfId="10" applyFont="1" applyFill="1" applyBorder="1" applyAlignment="1">
      <alignment vertical="center"/>
    </xf>
    <xf numFmtId="0" fontId="14" fillId="0" borderId="1" xfId="10" applyFont="1" applyBorder="1" applyAlignment="1">
      <alignment vertical="center"/>
    </xf>
    <xf numFmtId="0" fontId="6" fillId="0" borderId="28" xfId="10" applyFont="1" applyBorder="1" applyAlignment="1">
      <alignment vertical="center"/>
    </xf>
    <xf numFmtId="164" fontId="6" fillId="0" borderId="1" xfId="9" applyNumberFormat="1" applyFont="1" applyFill="1" applyBorder="1" applyAlignment="1">
      <alignment horizontal="left" vertical="center"/>
    </xf>
    <xf numFmtId="0" fontId="6" fillId="0" borderId="1" xfId="9" applyFont="1" applyBorder="1" applyAlignment="1">
      <alignment horizontal="left" vertical="center" wrapText="1"/>
    </xf>
    <xf numFmtId="0" fontId="6" fillId="0" borderId="2" xfId="9" applyFont="1" applyBorder="1" applyAlignment="1">
      <alignment vertical="center"/>
    </xf>
    <xf numFmtId="0" fontId="6" fillId="0" borderId="1" xfId="10" applyFont="1" applyBorder="1" applyAlignment="1">
      <alignment vertical="center"/>
    </xf>
    <xf numFmtId="164" fontId="6" fillId="0" borderId="2" xfId="9" applyNumberFormat="1" applyFont="1" applyFill="1" applyBorder="1" applyAlignment="1">
      <alignment horizontal="left" vertical="center"/>
    </xf>
    <xf numFmtId="0" fontId="6" fillId="0" borderId="1" xfId="9" applyFont="1" applyBorder="1" applyAlignment="1">
      <alignment vertical="center"/>
    </xf>
    <xf numFmtId="164" fontId="6" fillId="0" borderId="1" xfId="9" applyNumberFormat="1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 wrapText="1"/>
    </xf>
    <xf numFmtId="0" fontId="8" fillId="0" borderId="5" xfId="9" applyFont="1" applyFill="1" applyBorder="1" applyAlignment="1">
      <alignment horizontal="center" vertical="center"/>
    </xf>
    <xf numFmtId="0" fontId="8" fillId="0" borderId="4" xfId="9" applyFont="1" applyFill="1" applyBorder="1" applyAlignment="1">
      <alignment horizontal="center" vertical="center"/>
    </xf>
    <xf numFmtId="0" fontId="31" fillId="0" borderId="3" xfId="10" applyFont="1" applyFill="1" applyBorder="1" applyAlignment="1">
      <alignment horizontal="center" vertical="center"/>
    </xf>
    <xf numFmtId="0" fontId="8" fillId="0" borderId="4" xfId="9" applyFont="1" applyBorder="1" applyAlignment="1">
      <alignment horizontal="center" vertical="center"/>
    </xf>
    <xf numFmtId="0" fontId="8" fillId="0" borderId="3" xfId="10" applyFont="1" applyBorder="1" applyAlignment="1">
      <alignment horizontal="center" vertical="center"/>
    </xf>
    <xf numFmtId="0" fontId="8" fillId="0" borderId="5" xfId="9" applyFont="1" applyBorder="1" applyAlignment="1">
      <alignment horizontal="center" vertical="center"/>
    </xf>
    <xf numFmtId="0" fontId="8" fillId="0" borderId="4" xfId="9" applyFont="1" applyBorder="1" applyAlignment="1">
      <alignment horizontal="center" vertical="center"/>
    </xf>
    <xf numFmtId="0" fontId="8" fillId="0" borderId="3" xfId="10" applyFont="1" applyBorder="1" applyAlignment="1">
      <alignment horizontal="center" vertical="center"/>
    </xf>
    <xf numFmtId="164" fontId="14" fillId="0" borderId="0" xfId="10" applyNumberFormat="1" applyFont="1" applyAlignment="1">
      <alignment vertical="center"/>
    </xf>
    <xf numFmtId="164" fontId="6" fillId="0" borderId="10" xfId="9" applyNumberFormat="1" applyFont="1" applyFill="1" applyBorder="1" applyAlignment="1">
      <alignment vertical="center"/>
    </xf>
    <xf numFmtId="0" fontId="6" fillId="0" borderId="10" xfId="9" applyFont="1" applyBorder="1" applyAlignment="1">
      <alignment vertical="center"/>
    </xf>
    <xf numFmtId="0" fontId="6" fillId="0" borderId="10" xfId="10" applyFont="1" applyBorder="1" applyAlignment="1">
      <alignment vertical="center"/>
    </xf>
    <xf numFmtId="49" fontId="30" fillId="4" borderId="7" xfId="9" applyNumberFormat="1" applyFont="1" applyFill="1" applyBorder="1" applyAlignment="1" applyProtection="1">
      <alignment horizontal="left" vertical="center" wrapText="1"/>
      <protection locked="0"/>
    </xf>
    <xf numFmtId="49" fontId="30" fillId="4" borderId="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0" xfId="9" quotePrefix="1" applyFont="1" applyBorder="1" applyAlignment="1">
      <alignment horizontal="right" vertical="center"/>
    </xf>
    <xf numFmtId="164" fontId="6" fillId="0" borderId="10" xfId="9" applyNumberFormat="1" applyFont="1" applyBorder="1" applyAlignment="1">
      <alignment vertical="center"/>
    </xf>
    <xf numFmtId="0" fontId="6" fillId="0" borderId="5" xfId="9" applyFill="1" applyBorder="1" applyAlignment="1">
      <alignment horizontal="center" vertical="center"/>
    </xf>
    <xf numFmtId="0" fontId="6" fillId="0" borderId="4" xfId="9" applyFill="1" applyBorder="1" applyAlignment="1">
      <alignment horizontal="center" vertical="center"/>
    </xf>
    <xf numFmtId="0" fontId="12" fillId="0" borderId="3" xfId="10" applyFont="1" applyFill="1" applyBorder="1" applyAlignment="1">
      <alignment horizontal="center" vertical="center"/>
    </xf>
    <xf numFmtId="0" fontId="12" fillId="2" borderId="1" xfId="10" applyFont="1" applyFill="1" applyBorder="1" applyAlignment="1">
      <alignment horizontal="center" vertical="center" wrapText="1"/>
    </xf>
    <xf numFmtId="0" fontId="12" fillId="2" borderId="1" xfId="10" applyFont="1" applyFill="1" applyBorder="1" applyAlignment="1">
      <alignment horizontal="center" vertical="center"/>
    </xf>
    <xf numFmtId="0" fontId="13" fillId="0" borderId="0" xfId="10" applyFont="1" applyAlignment="1">
      <alignment horizontal="right" vertical="center"/>
    </xf>
    <xf numFmtId="0" fontId="2" fillId="0" borderId="0" xfId="10" applyFont="1"/>
    <xf numFmtId="0" fontId="32" fillId="3" borderId="0" xfId="10" applyFont="1" applyFill="1" applyAlignment="1">
      <alignment horizontal="center" vertical="center" wrapText="1"/>
    </xf>
    <xf numFmtId="0" fontId="32" fillId="0" borderId="0" xfId="10" applyFont="1" applyAlignment="1">
      <alignment horizontal="center" vertical="center" wrapText="1"/>
    </xf>
    <xf numFmtId="0" fontId="30" fillId="0" borderId="0" xfId="9" applyNumberFormat="1" applyFont="1" applyFill="1" applyBorder="1" applyAlignment="1" applyProtection="1">
      <alignment horizontal="left"/>
      <protection locked="0"/>
    </xf>
    <xf numFmtId="0" fontId="32" fillId="0" borderId="0" xfId="10" applyNumberFormat="1" applyFont="1" applyAlignment="1">
      <alignment horizontal="center" vertical="center" wrapText="1"/>
    </xf>
    <xf numFmtId="0" fontId="4" fillId="0" borderId="0" xfId="2" applyFont="1" applyAlignment="1"/>
    <xf numFmtId="0" fontId="1" fillId="0" borderId="0" xfId="11" applyAlignment="1">
      <alignment vertical="center"/>
    </xf>
    <xf numFmtId="43" fontId="1" fillId="0" borderId="0" xfId="12" applyFont="1"/>
    <xf numFmtId="0" fontId="1" fillId="0" borderId="0" xfId="13"/>
    <xf numFmtId="43" fontId="1" fillId="0" borderId="0" xfId="5" applyFont="1"/>
    <xf numFmtId="43" fontId="13" fillId="0" borderId="0" xfId="5" applyFont="1" applyBorder="1"/>
    <xf numFmtId="43" fontId="13" fillId="0" borderId="0" xfId="5" applyFont="1" applyAlignment="1"/>
    <xf numFmtId="43" fontId="13" fillId="0" borderId="0" xfId="5" applyFont="1" applyFill="1" applyBorder="1"/>
    <xf numFmtId="0" fontId="33" fillId="3" borderId="0" xfId="9" applyFont="1" applyFill="1" applyAlignment="1">
      <alignment horizontal="center" vertical="center"/>
    </xf>
    <xf numFmtId="0" fontId="10" fillId="0" borderId="0" xfId="9" applyFont="1" applyAlignment="1">
      <alignment horizontal="center" vertical="center"/>
    </xf>
    <xf numFmtId="0" fontId="6" fillId="0" borderId="0" xfId="9" applyAlignment="1">
      <alignment vertical="center"/>
    </xf>
    <xf numFmtId="0" fontId="2" fillId="0" borderId="0" xfId="9" applyFont="1" applyAlignment="1">
      <alignment vertical="center"/>
    </xf>
    <xf numFmtId="0" fontId="6" fillId="0" borderId="0" xfId="9"/>
    <xf numFmtId="0" fontId="12" fillId="2" borderId="1" xfId="14" applyFont="1" applyFill="1" applyBorder="1" applyAlignment="1">
      <alignment horizontal="center" vertical="center"/>
    </xf>
    <xf numFmtId="0" fontId="11" fillId="2" borderId="2" xfId="14" applyFont="1" applyFill="1" applyBorder="1" applyAlignment="1">
      <alignment horizontal="center" vertical="center" wrapText="1"/>
    </xf>
    <xf numFmtId="0" fontId="11" fillId="2" borderId="2" xfId="14" applyFont="1" applyFill="1" applyBorder="1" applyAlignment="1">
      <alignment horizontal="center" vertical="center"/>
    </xf>
    <xf numFmtId="0" fontId="12" fillId="2" borderId="2" xfId="14" applyFont="1" applyFill="1" applyBorder="1" applyAlignment="1">
      <alignment horizontal="center" vertical="center" wrapText="1"/>
    </xf>
    <xf numFmtId="0" fontId="12" fillId="2" borderId="3" xfId="14" applyFont="1" applyFill="1" applyBorder="1" applyAlignment="1">
      <alignment horizontal="center" vertical="center" wrapText="1"/>
    </xf>
    <xf numFmtId="0" fontId="12" fillId="2" borderId="4" xfId="14" applyFont="1" applyFill="1" applyBorder="1" applyAlignment="1">
      <alignment horizontal="center" vertical="center" wrapText="1"/>
    </xf>
    <xf numFmtId="0" fontId="12" fillId="2" borderId="5" xfId="14" applyFont="1" applyFill="1" applyBorder="1" applyAlignment="1">
      <alignment horizontal="center" vertical="center" wrapText="1"/>
    </xf>
    <xf numFmtId="0" fontId="34" fillId="0" borderId="5" xfId="14" applyFont="1" applyBorder="1" applyAlignment="1">
      <alignment horizontal="center" vertical="center" wrapText="1"/>
    </xf>
    <xf numFmtId="0" fontId="11" fillId="2" borderId="6" xfId="14" applyFont="1" applyFill="1" applyBorder="1" applyAlignment="1">
      <alignment horizontal="center" vertical="center" wrapText="1"/>
    </xf>
    <xf numFmtId="0" fontId="11" fillId="2" borderId="6" xfId="14" applyFont="1" applyFill="1" applyBorder="1" applyAlignment="1">
      <alignment horizontal="center" vertical="center"/>
    </xf>
    <xf numFmtId="0" fontId="12" fillId="2" borderId="6" xfId="14" applyFont="1" applyFill="1" applyBorder="1" applyAlignment="1">
      <alignment horizontal="center" vertical="center" wrapText="1"/>
    </xf>
    <xf numFmtId="0" fontId="12" fillId="2" borderId="1" xfId="14" applyFont="1" applyFill="1" applyBorder="1" applyAlignment="1">
      <alignment horizontal="center" vertical="center" wrapText="1"/>
    </xf>
    <xf numFmtId="0" fontId="35" fillId="2" borderId="3" xfId="14" applyFont="1" applyFill="1" applyBorder="1" applyAlignment="1">
      <alignment horizontal="center" vertical="center"/>
    </xf>
    <xf numFmtId="0" fontId="35" fillId="2" borderId="4" xfId="14" applyFont="1" applyFill="1" applyBorder="1" applyAlignment="1">
      <alignment horizontal="center" vertical="center"/>
    </xf>
    <xf numFmtId="0" fontId="35" fillId="2" borderId="5" xfId="14" applyFont="1" applyFill="1" applyBorder="1" applyAlignment="1">
      <alignment horizontal="center" vertical="center"/>
    </xf>
    <xf numFmtId="0" fontId="11" fillId="2" borderId="7" xfId="14" applyFont="1" applyFill="1" applyBorder="1" applyAlignment="1">
      <alignment horizontal="center" vertical="center" wrapText="1"/>
    </xf>
    <xf numFmtId="0" fontId="11" fillId="2" borderId="7" xfId="14" applyFont="1" applyFill="1" applyBorder="1" applyAlignment="1">
      <alignment horizontal="center" vertical="center"/>
    </xf>
    <xf numFmtId="0" fontId="12" fillId="2" borderId="7" xfId="14" applyFont="1" applyFill="1" applyBorder="1" applyAlignment="1">
      <alignment horizontal="center" vertical="center" wrapText="1"/>
    </xf>
    <xf numFmtId="0" fontId="12" fillId="2" borderId="2" xfId="14" applyFont="1" applyFill="1" applyBorder="1" applyAlignment="1">
      <alignment horizontal="center" vertical="center" wrapText="1"/>
    </xf>
    <xf numFmtId="0" fontId="34" fillId="0" borderId="7" xfId="14" applyFont="1" applyBorder="1" applyAlignment="1">
      <alignment horizontal="center" vertical="center"/>
    </xf>
    <xf numFmtId="0" fontId="12" fillId="0" borderId="10" xfId="14" applyFont="1" applyBorder="1" applyAlignment="1">
      <alignment horizontal="center" vertical="center"/>
    </xf>
    <xf numFmtId="0" fontId="12" fillId="0" borderId="10" xfId="14" applyFont="1" applyBorder="1" applyAlignment="1">
      <alignment vertical="center"/>
    </xf>
    <xf numFmtId="0" fontId="11" fillId="0" borderId="10" xfId="14" applyFont="1" applyBorder="1" applyAlignment="1">
      <alignment vertical="center"/>
    </xf>
    <xf numFmtId="41" fontId="12" fillId="0" borderId="10" xfId="14" applyNumberFormat="1" applyFont="1" applyBorder="1" applyAlignment="1">
      <alignment vertical="center"/>
    </xf>
    <xf numFmtId="0" fontId="34" fillId="0" borderId="8" xfId="14" applyFont="1" applyBorder="1" applyAlignment="1">
      <alignment horizontal="center" vertical="center"/>
    </xf>
    <xf numFmtId="0" fontId="34" fillId="0" borderId="8" xfId="14" applyFont="1" applyBorder="1" applyAlignment="1">
      <alignment horizontal="left" vertical="center" indent="1"/>
    </xf>
    <xf numFmtId="0" fontId="36" fillId="0" borderId="8" xfId="14" applyFont="1" applyBorder="1" applyAlignment="1">
      <alignment horizontal="left" vertical="center" indent="1"/>
    </xf>
    <xf numFmtId="41" fontId="34" fillId="0" borderId="8" xfId="14" applyNumberFormat="1" applyFont="1" applyBorder="1" applyAlignment="1">
      <alignment vertical="center"/>
    </xf>
    <xf numFmtId="0" fontId="34" fillId="0" borderId="13" xfId="14" applyFont="1" applyBorder="1" applyAlignment="1">
      <alignment horizontal="center" vertical="center"/>
    </xf>
    <xf numFmtId="0" fontId="34" fillId="0" borderId="13" xfId="14" applyFont="1" applyBorder="1" applyAlignment="1">
      <alignment horizontal="left" vertical="center" indent="2"/>
    </xf>
    <xf numFmtId="0" fontId="36" fillId="0" borderId="13" xfId="14" applyFont="1" applyBorder="1" applyAlignment="1">
      <alignment horizontal="left" vertical="center" indent="2"/>
    </xf>
    <xf numFmtId="41" fontId="34" fillId="0" borderId="13" xfId="14" applyNumberFormat="1" applyFont="1" applyBorder="1" applyAlignment="1">
      <alignment vertical="center"/>
    </xf>
    <xf numFmtId="0" fontId="12" fillId="0" borderId="2" xfId="14" applyFont="1" applyBorder="1" applyAlignment="1">
      <alignment horizontal="center" vertical="top"/>
    </xf>
    <xf numFmtId="0" fontId="12" fillId="0" borderId="30" xfId="14" applyFont="1" applyBorder="1" applyAlignment="1">
      <alignment vertical="center" wrapText="1"/>
    </xf>
    <xf numFmtId="0" fontId="11" fillId="3" borderId="30" xfId="14" applyFont="1" applyFill="1" applyBorder="1" applyAlignment="1">
      <alignment vertical="center" wrapText="1"/>
    </xf>
    <xf numFmtId="41" fontId="12" fillId="3" borderId="30" xfId="14" applyNumberFormat="1" applyFont="1" applyFill="1" applyBorder="1" applyAlignment="1">
      <alignment vertical="center"/>
    </xf>
    <xf numFmtId="41" fontId="12" fillId="3" borderId="30" xfId="14" applyNumberFormat="1" applyFont="1" applyFill="1" applyBorder="1" applyAlignment="1">
      <alignment horizontal="center" vertical="center"/>
    </xf>
    <xf numFmtId="41" fontId="12" fillId="0" borderId="30" xfId="14" applyNumberFormat="1" applyFont="1" applyBorder="1" applyAlignment="1">
      <alignment vertical="center"/>
    </xf>
    <xf numFmtId="41" fontId="12" fillId="0" borderId="30" xfId="14" applyNumberFormat="1" applyFont="1" applyBorder="1" applyAlignment="1">
      <alignment horizontal="center" vertical="center"/>
    </xf>
    <xf numFmtId="0" fontId="12" fillId="0" borderId="6" xfId="14" applyFont="1" applyBorder="1" applyAlignment="1">
      <alignment horizontal="center" vertical="top"/>
    </xf>
    <xf numFmtId="0" fontId="36" fillId="3" borderId="8" xfId="14" applyFont="1" applyFill="1" applyBorder="1" applyAlignment="1">
      <alignment horizontal="left" vertical="center" indent="1"/>
    </xf>
    <xf numFmtId="0" fontId="34" fillId="3" borderId="8" xfId="14" applyFont="1" applyFill="1" applyBorder="1" applyAlignment="1">
      <alignment horizontal="left" vertical="center" indent="1"/>
    </xf>
    <xf numFmtId="41" fontId="34" fillId="3" borderId="8" xfId="14" applyNumberFormat="1" applyFont="1" applyFill="1" applyBorder="1" applyAlignment="1">
      <alignment vertical="center"/>
    </xf>
    <xf numFmtId="41" fontId="34" fillId="3" borderId="8" xfId="14" applyNumberFormat="1" applyFont="1" applyFill="1" applyBorder="1" applyAlignment="1">
      <alignment horizontal="center" vertical="center"/>
    </xf>
    <xf numFmtId="41" fontId="34" fillId="0" borderId="8" xfId="14" applyNumberFormat="1" applyFont="1" applyBorder="1" applyAlignment="1">
      <alignment horizontal="center" vertical="center"/>
    </xf>
    <xf numFmtId="0" fontId="34" fillId="0" borderId="9" xfId="14" applyFont="1" applyBorder="1" applyAlignment="1">
      <alignment horizontal="left" vertical="center" wrapText="1"/>
    </xf>
    <xf numFmtId="0" fontId="36" fillId="3" borderId="8" xfId="14" applyFont="1" applyFill="1" applyBorder="1" applyAlignment="1">
      <alignment horizontal="left" vertical="center" wrapText="1" indent="2"/>
    </xf>
    <xf numFmtId="0" fontId="34" fillId="3" borderId="8" xfId="14" applyFont="1" applyFill="1" applyBorder="1" applyAlignment="1">
      <alignment horizontal="left" vertical="center" wrapText="1" indent="2"/>
    </xf>
    <xf numFmtId="0" fontId="34" fillId="0" borderId="8" xfId="14" applyFont="1" applyBorder="1" applyAlignment="1">
      <alignment horizontal="left" vertical="center" wrapText="1" indent="2"/>
    </xf>
    <xf numFmtId="0" fontId="34" fillId="0" borderId="30" xfId="14" applyFont="1" applyBorder="1" applyAlignment="1">
      <alignment horizontal="left" vertical="center" wrapText="1"/>
    </xf>
    <xf numFmtId="0" fontId="34" fillId="3" borderId="9" xfId="14" applyFont="1" applyFill="1" applyBorder="1" applyAlignment="1">
      <alignment horizontal="left" vertical="center" wrapText="1" indent="2"/>
    </xf>
    <xf numFmtId="41" fontId="34" fillId="3" borderId="9" xfId="14" applyNumberFormat="1" applyFont="1" applyFill="1" applyBorder="1" applyAlignment="1">
      <alignment vertical="center"/>
    </xf>
    <xf numFmtId="41" fontId="34" fillId="3" borderId="9" xfId="14" applyNumberFormat="1" applyFont="1" applyFill="1" applyBorder="1" applyAlignment="1">
      <alignment horizontal="center" vertical="center"/>
    </xf>
    <xf numFmtId="41" fontId="34" fillId="0" borderId="9" xfId="14" applyNumberFormat="1" applyFont="1" applyBorder="1" applyAlignment="1">
      <alignment vertical="center"/>
    </xf>
    <xf numFmtId="41" fontId="34" fillId="0" borderId="9" xfId="14" applyNumberFormat="1" applyFont="1" applyBorder="1" applyAlignment="1">
      <alignment horizontal="center" vertical="center"/>
    </xf>
    <xf numFmtId="0" fontId="34" fillId="0" borderId="9" xfId="14" applyFont="1" applyBorder="1" applyAlignment="1">
      <alignment horizontal="left" vertical="center" wrapText="1" indent="2"/>
    </xf>
    <xf numFmtId="0" fontId="34" fillId="0" borderId="31" xfId="14" applyFont="1" applyBorder="1" applyAlignment="1">
      <alignment horizontal="left" vertical="center" wrapText="1"/>
    </xf>
    <xf numFmtId="0" fontId="36" fillId="3" borderId="9" xfId="14" applyFont="1" applyFill="1" applyBorder="1" applyAlignment="1">
      <alignment horizontal="left" vertical="center" wrapText="1" indent="2"/>
    </xf>
    <xf numFmtId="0" fontId="12" fillId="0" borderId="7" xfId="14" applyFont="1" applyBorder="1" applyAlignment="1">
      <alignment horizontal="center" vertical="top"/>
    </xf>
    <xf numFmtId="0" fontId="34" fillId="0" borderId="32" xfId="14" applyFont="1" applyBorder="1" applyAlignment="1">
      <alignment horizontal="left" vertical="center" wrapText="1"/>
    </xf>
    <xf numFmtId="0" fontId="35" fillId="0" borderId="33" xfId="14" applyFont="1" applyBorder="1" applyAlignment="1">
      <alignment horizontal="center" vertical="center"/>
    </xf>
    <xf numFmtId="0" fontId="35" fillId="0" borderId="20" xfId="14" applyFont="1" applyBorder="1" applyAlignment="1">
      <alignment horizontal="center" vertical="center"/>
    </xf>
    <xf numFmtId="0" fontId="35" fillId="3" borderId="22" xfId="14" applyFont="1" applyFill="1" applyBorder="1" applyAlignment="1">
      <alignment horizontal="center" vertical="center"/>
    </xf>
    <xf numFmtId="0" fontId="35" fillId="3" borderId="34" xfId="14" applyFont="1" applyFill="1" applyBorder="1" applyAlignment="1">
      <alignment horizontal="center" vertical="center"/>
    </xf>
    <xf numFmtId="41" fontId="35" fillId="3" borderId="23" xfId="14" applyNumberFormat="1" applyFont="1" applyFill="1" applyBorder="1" applyAlignment="1">
      <alignment vertical="center"/>
    </xf>
    <xf numFmtId="41" fontId="35" fillId="3" borderId="22" xfId="14" applyNumberFormat="1" applyFont="1" applyFill="1" applyBorder="1" applyAlignment="1">
      <alignment vertical="center"/>
    </xf>
    <xf numFmtId="41" fontId="35" fillId="3" borderId="24" xfId="14" applyNumberFormat="1" applyFont="1" applyFill="1" applyBorder="1" applyAlignment="1">
      <alignment vertical="center"/>
    </xf>
    <xf numFmtId="41" fontId="35" fillId="0" borderId="24" xfId="14" applyNumberFormat="1" applyFont="1" applyBorder="1" applyAlignment="1">
      <alignment vertical="center"/>
    </xf>
    <xf numFmtId="41" fontId="35" fillId="0" borderId="22" xfId="14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0" fontId="19" fillId="3" borderId="35" xfId="1" applyFont="1" applyFill="1" applyBorder="1" applyAlignment="1">
      <alignment horizontal="center" vertical="center"/>
    </xf>
    <xf numFmtId="41" fontId="20" fillId="3" borderId="9" xfId="1" applyNumberFormat="1" applyFont="1" applyFill="1" applyBorder="1" applyAlignment="1">
      <alignment vertical="center" wrapText="1"/>
    </xf>
    <xf numFmtId="164" fontId="19" fillId="3" borderId="9" xfId="1" applyNumberFormat="1" applyFont="1" applyFill="1" applyBorder="1" applyAlignment="1">
      <alignment vertical="center"/>
    </xf>
    <xf numFmtId="164" fontId="20" fillId="3" borderId="9" xfId="1" applyNumberFormat="1" applyFont="1" applyFill="1" applyBorder="1" applyAlignment="1">
      <alignment vertical="center"/>
    </xf>
    <xf numFmtId="164" fontId="14" fillId="3" borderId="9" xfId="1" applyNumberFormat="1" applyFont="1" applyFill="1" applyBorder="1" applyAlignment="1">
      <alignment horizontal="left" vertical="top" wrapText="1"/>
    </xf>
    <xf numFmtId="164" fontId="13" fillId="3" borderId="9" xfId="1" applyNumberFormat="1" applyFont="1" applyFill="1" applyBorder="1" applyAlignment="1">
      <alignment vertical="center"/>
    </xf>
    <xf numFmtId="0" fontId="13" fillId="3" borderId="9" xfId="1" applyFont="1" applyFill="1" applyBorder="1" applyAlignment="1">
      <alignment vertical="center"/>
    </xf>
    <xf numFmtId="0" fontId="13" fillId="3" borderId="2" xfId="1" applyFont="1" applyFill="1" applyBorder="1" applyAlignment="1">
      <alignment vertical="center" wrapText="1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6" xfId="1" applyNumberFormat="1" applyFont="1" applyFill="1" applyBorder="1" applyAlignment="1">
      <alignment horizontal="center" vertical="center" wrapText="1"/>
    </xf>
    <xf numFmtId="164" fontId="13" fillId="3" borderId="7" xfId="1" applyNumberFormat="1" applyFont="1" applyFill="1" applyBorder="1" applyAlignment="1">
      <alignment horizontal="center" vertical="center" wrapText="1"/>
    </xf>
    <xf numFmtId="0" fontId="13" fillId="3" borderId="7" xfId="1" applyFont="1" applyFill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19" fillId="3" borderId="9" xfId="1" applyFont="1" applyFill="1" applyBorder="1" applyAlignment="1">
      <alignment horizontal="center" vertical="center"/>
    </xf>
    <xf numFmtId="0" fontId="19" fillId="3" borderId="8" xfId="1" applyFont="1" applyFill="1" applyBorder="1" applyAlignment="1">
      <alignment horizontal="center" vertical="center"/>
    </xf>
    <xf numFmtId="0" fontId="2" fillId="0" borderId="0" xfId="10" applyFont="1" applyAlignment="1">
      <alignment vertical="center"/>
    </xf>
  </cellXfs>
  <cellStyles count="15">
    <cellStyle name="Dziesiętny 2" xfId="3"/>
    <cellStyle name="Dziesiętny 5" xfId="5"/>
    <cellStyle name="Dziesiętny 5 2" xfId="12"/>
    <cellStyle name="Dziesiętny 8 2" xfId="8"/>
    <cellStyle name="Normalny" xfId="0" builtinId="0"/>
    <cellStyle name="Normalny 2 2" xfId="9"/>
    <cellStyle name="Normalny 2 2 2" xfId="14"/>
    <cellStyle name="Normalny 3" xfId="7"/>
    <cellStyle name="Normalny_dochody 2010 zał.1" xfId="2"/>
    <cellStyle name="Normalny_inwes I póó. 2007" xfId="6"/>
    <cellStyle name="Normalny_wyk dot.Ipol" xfId="10"/>
    <cellStyle name="Normalny_z.b-d.w_ I pół.2007" xfId="13"/>
    <cellStyle name="Normalny_zal_Szczecin" xfId="4"/>
    <cellStyle name="Normalny_zm.inwest 2008" xfId="1"/>
    <cellStyle name="Normalny_zm.kred.poz.Ipól.2007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C40" workbookViewId="0">
      <selection activeCell="H55" sqref="H55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2" style="1" customWidth="1"/>
    <col min="13" max="16384" width="9.140625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7" t="s">
        <v>0</v>
      </c>
      <c r="F2" s="7"/>
      <c r="G2" s="4"/>
      <c r="I2" s="8" t="s">
        <v>146</v>
      </c>
      <c r="L2" s="6"/>
    </row>
    <row r="3" spans="1:12" ht="12.75" customHeight="1">
      <c r="B3" s="2"/>
      <c r="C3" s="2"/>
      <c r="D3" s="2"/>
      <c r="E3" s="7"/>
      <c r="F3" s="7"/>
      <c r="G3" s="4"/>
      <c r="I3" s="8" t="s">
        <v>2</v>
      </c>
      <c r="L3" s="6"/>
    </row>
    <row r="4" spans="1:12" ht="12.75" customHeight="1">
      <c r="E4" s="7"/>
      <c r="F4" s="7"/>
      <c r="I4" s="8" t="s">
        <v>141</v>
      </c>
      <c r="L4" s="6"/>
    </row>
    <row r="5" spans="1:12" ht="12.75" customHeight="1">
      <c r="I5" s="285" t="s">
        <v>142</v>
      </c>
      <c r="L5" s="6"/>
    </row>
    <row r="6" spans="1:12" ht="18">
      <c r="A6" s="9" t="s">
        <v>144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s="17" customFormat="1" ht="12.75" customHeight="1">
      <c r="A7" s="10" t="s">
        <v>3</v>
      </c>
      <c r="B7" s="10" t="s">
        <v>4</v>
      </c>
      <c r="C7" s="11" t="s">
        <v>5</v>
      </c>
      <c r="D7" s="12" t="s">
        <v>6</v>
      </c>
      <c r="E7" s="13" t="s">
        <v>7</v>
      </c>
      <c r="F7" s="13" t="s">
        <v>8</v>
      </c>
      <c r="G7" s="14" t="s">
        <v>9</v>
      </c>
      <c r="H7" s="15"/>
      <c r="I7" s="15"/>
      <c r="J7" s="15"/>
      <c r="K7" s="16"/>
      <c r="L7" s="13" t="s">
        <v>10</v>
      </c>
    </row>
    <row r="8" spans="1:12" s="17" customFormat="1" ht="12.75" customHeight="1">
      <c r="A8" s="10"/>
      <c r="B8" s="10"/>
      <c r="C8" s="11"/>
      <c r="D8" s="18"/>
      <c r="E8" s="13"/>
      <c r="F8" s="13"/>
      <c r="G8" s="13" t="s">
        <v>11</v>
      </c>
      <c r="H8" s="14" t="s">
        <v>12</v>
      </c>
      <c r="I8" s="19"/>
      <c r="J8" s="20"/>
      <c r="K8" s="21" t="s">
        <v>13</v>
      </c>
      <c r="L8" s="13"/>
    </row>
    <row r="9" spans="1:12" s="17" customFormat="1" ht="12.75" customHeight="1">
      <c r="A9" s="10"/>
      <c r="B9" s="10"/>
      <c r="C9" s="11"/>
      <c r="D9" s="18"/>
      <c r="E9" s="13"/>
      <c r="F9" s="13"/>
      <c r="G9" s="13"/>
      <c r="H9" s="13" t="s">
        <v>14</v>
      </c>
      <c r="I9" s="13" t="s">
        <v>15</v>
      </c>
      <c r="J9" s="21" t="s">
        <v>16</v>
      </c>
      <c r="K9" s="22"/>
      <c r="L9" s="13"/>
    </row>
    <row r="10" spans="1:12" s="17" customFormat="1">
      <c r="A10" s="10"/>
      <c r="B10" s="10"/>
      <c r="C10" s="11"/>
      <c r="D10" s="18"/>
      <c r="E10" s="13"/>
      <c r="F10" s="13"/>
      <c r="G10" s="13"/>
      <c r="H10" s="13"/>
      <c r="I10" s="13"/>
      <c r="J10" s="23"/>
      <c r="K10" s="22"/>
      <c r="L10" s="13"/>
    </row>
    <row r="11" spans="1:12" s="17" customFormat="1" ht="21" customHeight="1">
      <c r="A11" s="10"/>
      <c r="B11" s="10"/>
      <c r="C11" s="11"/>
      <c r="D11" s="24"/>
      <c r="E11" s="13"/>
      <c r="F11" s="13"/>
      <c r="G11" s="13"/>
      <c r="H11" s="13"/>
      <c r="I11" s="13"/>
      <c r="J11" s="25"/>
      <c r="K11" s="26"/>
      <c r="L11" s="13"/>
    </row>
    <row r="12" spans="1:12" ht="28.5" customHeight="1">
      <c r="A12" s="27">
        <v>1</v>
      </c>
      <c r="B12" s="28" t="s">
        <v>17</v>
      </c>
      <c r="C12" s="28" t="s">
        <v>18</v>
      </c>
      <c r="D12" s="29"/>
      <c r="E12" s="30" t="s">
        <v>19</v>
      </c>
      <c r="F12" s="31">
        <v>192000</v>
      </c>
      <c r="G12" s="31">
        <v>192000</v>
      </c>
      <c r="H12" s="31">
        <v>192000</v>
      </c>
      <c r="I12" s="31">
        <v>0</v>
      </c>
      <c r="J12" s="88" t="s">
        <v>20</v>
      </c>
      <c r="K12" s="51"/>
      <c r="L12" s="280" t="s">
        <v>32</v>
      </c>
    </row>
    <row r="13" spans="1:12" ht="21.75" customHeight="1">
      <c r="A13" s="35">
        <v>2</v>
      </c>
      <c r="B13" s="28" t="s">
        <v>17</v>
      </c>
      <c r="C13" s="28" t="s">
        <v>22</v>
      </c>
      <c r="D13" s="28">
        <v>6210</v>
      </c>
      <c r="E13" s="30" t="s">
        <v>23</v>
      </c>
      <c r="F13" s="31">
        <v>310000</v>
      </c>
      <c r="G13" s="31">
        <v>280000</v>
      </c>
      <c r="H13" s="31">
        <v>280000</v>
      </c>
      <c r="I13" s="31">
        <v>0</v>
      </c>
      <c r="J13" s="281" t="s">
        <v>20</v>
      </c>
      <c r="K13" s="36"/>
      <c r="L13" s="34" t="s">
        <v>21</v>
      </c>
    </row>
    <row r="14" spans="1:12" ht="25.5" customHeight="1">
      <c r="A14" s="38"/>
      <c r="B14" s="39"/>
      <c r="C14" s="39"/>
      <c r="D14" s="39"/>
      <c r="E14" s="40" t="s">
        <v>24</v>
      </c>
      <c r="F14" s="41"/>
      <c r="G14" s="41"/>
      <c r="H14" s="41"/>
      <c r="I14" s="41">
        <v>0</v>
      </c>
      <c r="J14" s="282"/>
      <c r="K14" s="42"/>
      <c r="L14" s="37"/>
    </row>
    <row r="15" spans="1:12" ht="24" customHeight="1">
      <c r="A15" s="43"/>
      <c r="B15" s="44"/>
      <c r="C15" s="44"/>
      <c r="D15" s="44"/>
      <c r="E15" s="40" t="s">
        <v>25</v>
      </c>
      <c r="F15" s="41"/>
      <c r="G15" s="41"/>
      <c r="H15" s="41"/>
      <c r="I15" s="41"/>
      <c r="J15" s="282"/>
      <c r="K15" s="42"/>
      <c r="L15" s="37"/>
    </row>
    <row r="16" spans="1:12" ht="24" customHeight="1">
      <c r="A16" s="43"/>
      <c r="B16" s="44"/>
      <c r="C16" s="44"/>
      <c r="D16" s="44"/>
      <c r="E16" s="40" t="s">
        <v>26</v>
      </c>
      <c r="F16" s="45"/>
      <c r="G16" s="45"/>
      <c r="H16" s="45"/>
      <c r="I16" s="45"/>
      <c r="J16" s="282"/>
      <c r="K16" s="46"/>
      <c r="L16" s="37"/>
    </row>
    <row r="17" spans="1:12" ht="31.5" customHeight="1">
      <c r="A17" s="43"/>
      <c r="B17" s="47"/>
      <c r="C17" s="47"/>
      <c r="D17" s="47"/>
      <c r="E17" s="40" t="s">
        <v>27</v>
      </c>
      <c r="F17" s="41"/>
      <c r="G17" s="41"/>
      <c r="H17" s="41"/>
      <c r="I17" s="41"/>
      <c r="J17" s="283"/>
      <c r="K17" s="46"/>
      <c r="L17" s="284"/>
    </row>
    <row r="18" spans="1:12" ht="45" customHeight="1">
      <c r="A18" s="48">
        <v>3</v>
      </c>
      <c r="B18" s="49">
        <v>600</v>
      </c>
      <c r="C18" s="49">
        <v>60014</v>
      </c>
      <c r="D18" s="49">
        <v>6300</v>
      </c>
      <c r="E18" s="50" t="s">
        <v>28</v>
      </c>
      <c r="F18" s="51">
        <v>100000</v>
      </c>
      <c r="G18" s="51">
        <v>100000</v>
      </c>
      <c r="H18" s="51">
        <v>100000</v>
      </c>
      <c r="I18" s="51">
        <v>0</v>
      </c>
      <c r="J18" s="52" t="s">
        <v>29</v>
      </c>
      <c r="K18" s="51"/>
      <c r="L18" s="53" t="s">
        <v>30</v>
      </c>
    </row>
    <row r="19" spans="1:12" ht="40.5" customHeight="1">
      <c r="A19" s="54">
        <v>4</v>
      </c>
      <c r="B19" s="49">
        <v>600</v>
      </c>
      <c r="C19" s="49">
        <v>60016</v>
      </c>
      <c r="D19" s="49">
        <v>6050</v>
      </c>
      <c r="E19" s="50" t="s">
        <v>31</v>
      </c>
      <c r="F19" s="51">
        <v>933133</v>
      </c>
      <c r="G19" s="51">
        <v>800000</v>
      </c>
      <c r="H19" s="51">
        <v>800000</v>
      </c>
      <c r="I19" s="51">
        <v>0</v>
      </c>
      <c r="J19" s="55" t="s">
        <v>29</v>
      </c>
      <c r="K19" s="51" t="s">
        <v>0</v>
      </c>
      <c r="L19" s="56" t="s">
        <v>32</v>
      </c>
    </row>
    <row r="20" spans="1:12" ht="47.25" customHeight="1">
      <c r="A20" s="57">
        <v>5</v>
      </c>
      <c r="B20" s="58">
        <v>600</v>
      </c>
      <c r="C20" s="58">
        <v>60016</v>
      </c>
      <c r="D20" s="58">
        <v>6050</v>
      </c>
      <c r="E20" s="59" t="s">
        <v>33</v>
      </c>
      <c r="F20" s="60">
        <v>1100000</v>
      </c>
      <c r="G20" s="61">
        <v>875000</v>
      </c>
      <c r="H20" s="61">
        <v>875000</v>
      </c>
      <c r="I20" s="61">
        <v>0</v>
      </c>
      <c r="J20" s="62" t="s">
        <v>29</v>
      </c>
      <c r="K20" s="60"/>
      <c r="L20" s="63" t="s">
        <v>32</v>
      </c>
    </row>
    <row r="21" spans="1:12" ht="31.5" customHeight="1">
      <c r="A21" s="64"/>
      <c r="B21" s="65"/>
      <c r="C21" s="65"/>
      <c r="D21" s="65"/>
      <c r="E21" s="66" t="s">
        <v>34</v>
      </c>
      <c r="F21" s="67" t="s">
        <v>0</v>
      </c>
      <c r="G21" s="68" t="s">
        <v>0</v>
      </c>
      <c r="H21" s="68" t="s">
        <v>0</v>
      </c>
      <c r="I21" s="68"/>
      <c r="J21" s="69"/>
      <c r="K21" s="67" t="s">
        <v>0</v>
      </c>
      <c r="L21" s="70"/>
    </row>
    <row r="22" spans="1:12" ht="45.75" customHeight="1">
      <c r="A22" s="64"/>
      <c r="B22" s="65"/>
      <c r="C22" s="65"/>
      <c r="D22" s="65"/>
      <c r="E22" s="66" t="s">
        <v>35</v>
      </c>
      <c r="F22" s="67" t="s">
        <v>0</v>
      </c>
      <c r="G22" s="68" t="s">
        <v>0</v>
      </c>
      <c r="H22" s="68" t="s">
        <v>0</v>
      </c>
      <c r="I22" s="68" t="s">
        <v>0</v>
      </c>
      <c r="J22" s="69"/>
      <c r="K22" s="67" t="s">
        <v>0</v>
      </c>
      <c r="L22" s="70"/>
    </row>
    <row r="23" spans="1:12" ht="27" customHeight="1">
      <c r="A23" s="64"/>
      <c r="B23" s="65"/>
      <c r="C23" s="65"/>
      <c r="D23" s="65"/>
      <c r="E23" s="66" t="s">
        <v>36</v>
      </c>
      <c r="F23" s="67" t="s">
        <v>0</v>
      </c>
      <c r="G23" s="68" t="s">
        <v>0</v>
      </c>
      <c r="H23" s="68" t="s">
        <v>0</v>
      </c>
      <c r="I23" s="68" t="s">
        <v>0</v>
      </c>
      <c r="J23" s="69"/>
      <c r="K23" s="67"/>
      <c r="L23" s="70"/>
    </row>
    <row r="24" spans="1:12" ht="33" customHeight="1">
      <c r="A24" s="71"/>
      <c r="B24" s="72"/>
      <c r="C24" s="72"/>
      <c r="D24" s="65"/>
      <c r="E24" s="66" t="s">
        <v>37</v>
      </c>
      <c r="F24" s="67" t="s">
        <v>0</v>
      </c>
      <c r="G24" s="68" t="s">
        <v>0</v>
      </c>
      <c r="H24" s="68" t="s">
        <v>0</v>
      </c>
      <c r="I24" s="68" t="s">
        <v>0</v>
      </c>
      <c r="J24" s="69"/>
      <c r="K24" s="67"/>
      <c r="L24" s="70"/>
    </row>
    <row r="25" spans="1:12" ht="28.5" customHeight="1">
      <c r="A25" s="73" t="s">
        <v>38</v>
      </c>
      <c r="B25" s="74"/>
      <c r="C25" s="75"/>
      <c r="D25" s="75"/>
      <c r="E25" s="76" t="s">
        <v>39</v>
      </c>
      <c r="F25" s="77" t="s">
        <v>0</v>
      </c>
      <c r="G25" s="78" t="s">
        <v>0</v>
      </c>
      <c r="H25" s="78" t="s">
        <v>0</v>
      </c>
      <c r="I25" s="78" t="s">
        <v>0</v>
      </c>
      <c r="J25" s="79"/>
      <c r="K25" s="67"/>
      <c r="L25" s="70"/>
    </row>
    <row r="26" spans="1:12" ht="48.75" customHeight="1">
      <c r="A26" s="80">
        <v>6</v>
      </c>
      <c r="B26" s="49">
        <v>600</v>
      </c>
      <c r="C26" s="49">
        <v>60016</v>
      </c>
      <c r="D26" s="49">
        <v>6050</v>
      </c>
      <c r="E26" s="50" t="s">
        <v>40</v>
      </c>
      <c r="F26" s="51">
        <v>20000</v>
      </c>
      <c r="G26" s="51">
        <v>20000</v>
      </c>
      <c r="H26" s="51">
        <v>20000</v>
      </c>
      <c r="I26" s="51">
        <v>0</v>
      </c>
      <c r="J26" s="55" t="s">
        <v>29</v>
      </c>
      <c r="K26" s="51" t="s">
        <v>0</v>
      </c>
      <c r="L26" s="56" t="s">
        <v>32</v>
      </c>
    </row>
    <row r="27" spans="1:12" ht="30.75" customHeight="1">
      <c r="A27" s="80">
        <v>7</v>
      </c>
      <c r="B27" s="49">
        <v>600</v>
      </c>
      <c r="C27" s="49">
        <v>60016</v>
      </c>
      <c r="D27" s="49">
        <v>6060</v>
      </c>
      <c r="E27" s="50" t="s">
        <v>41</v>
      </c>
      <c r="F27" s="51">
        <v>201000</v>
      </c>
      <c r="G27" s="51">
        <v>201000</v>
      </c>
      <c r="H27" s="51">
        <v>201000</v>
      </c>
      <c r="I27" s="51">
        <v>0</v>
      </c>
      <c r="J27" s="52" t="s">
        <v>29</v>
      </c>
      <c r="K27" s="51"/>
      <c r="L27" s="56" t="s">
        <v>32</v>
      </c>
    </row>
    <row r="28" spans="1:12" ht="36" customHeight="1">
      <c r="A28" s="80">
        <v>8</v>
      </c>
      <c r="B28" s="49">
        <v>750</v>
      </c>
      <c r="C28" s="49">
        <v>75023</v>
      </c>
      <c r="D28" s="49">
        <v>6060</v>
      </c>
      <c r="E28" s="50" t="s">
        <v>42</v>
      </c>
      <c r="F28" s="51">
        <v>22000</v>
      </c>
      <c r="G28" s="51">
        <v>22000</v>
      </c>
      <c r="H28" s="51">
        <v>22000</v>
      </c>
      <c r="I28" s="51">
        <v>0</v>
      </c>
      <c r="J28" s="52" t="s">
        <v>29</v>
      </c>
      <c r="K28" s="33"/>
      <c r="L28" s="81" t="s">
        <v>32</v>
      </c>
    </row>
    <row r="29" spans="1:12" ht="37.5" customHeight="1">
      <c r="A29" s="82">
        <v>9</v>
      </c>
      <c r="B29" s="83">
        <v>754</v>
      </c>
      <c r="C29" s="49">
        <v>75412</v>
      </c>
      <c r="D29" s="49">
        <v>6060</v>
      </c>
      <c r="E29" s="50" t="s">
        <v>43</v>
      </c>
      <c r="F29" s="84">
        <v>700000</v>
      </c>
      <c r="G29" s="51">
        <v>350000</v>
      </c>
      <c r="H29" s="51">
        <v>70000</v>
      </c>
      <c r="I29" s="51">
        <v>280000</v>
      </c>
      <c r="J29" s="52" t="s">
        <v>29</v>
      </c>
      <c r="K29" s="33"/>
      <c r="L29" s="81" t="s">
        <v>32</v>
      </c>
    </row>
    <row r="30" spans="1:12" ht="42" customHeight="1">
      <c r="A30" s="82">
        <v>10</v>
      </c>
      <c r="B30" s="83">
        <v>801</v>
      </c>
      <c r="C30" s="49">
        <v>80101</v>
      </c>
      <c r="D30" s="49">
        <v>6050</v>
      </c>
      <c r="E30" s="85" t="s">
        <v>44</v>
      </c>
      <c r="F30" s="86">
        <v>25000</v>
      </c>
      <c r="G30" s="87">
        <v>20000</v>
      </c>
      <c r="H30" s="87">
        <v>20000</v>
      </c>
      <c r="I30" s="87">
        <v>0</v>
      </c>
      <c r="J30" s="52" t="s">
        <v>29</v>
      </c>
      <c r="K30" s="33"/>
      <c r="L30" s="81" t="s">
        <v>32</v>
      </c>
    </row>
    <row r="31" spans="1:12" ht="36" customHeight="1">
      <c r="A31" s="82">
        <v>11</v>
      </c>
      <c r="B31" s="83">
        <v>801</v>
      </c>
      <c r="C31" s="49">
        <v>80103</v>
      </c>
      <c r="D31" s="49">
        <v>6050</v>
      </c>
      <c r="E31" s="85" t="s">
        <v>45</v>
      </c>
      <c r="F31" s="86">
        <v>15000</v>
      </c>
      <c r="G31" s="87">
        <v>15000</v>
      </c>
      <c r="H31" s="87">
        <v>15000</v>
      </c>
      <c r="I31" s="87">
        <v>0</v>
      </c>
      <c r="J31" s="88" t="s">
        <v>46</v>
      </c>
      <c r="K31" s="33"/>
      <c r="L31" s="81" t="s">
        <v>47</v>
      </c>
    </row>
    <row r="32" spans="1:12" s="89" customFormat="1" ht="34.5" customHeight="1">
      <c r="A32" s="82">
        <v>12</v>
      </c>
      <c r="B32" s="83">
        <v>801</v>
      </c>
      <c r="C32" s="49">
        <v>80113</v>
      </c>
      <c r="D32" s="49">
        <v>6210</v>
      </c>
      <c r="E32" s="85" t="s">
        <v>48</v>
      </c>
      <c r="F32" s="86">
        <v>100000</v>
      </c>
      <c r="G32" s="87">
        <v>100000</v>
      </c>
      <c r="H32" s="87">
        <v>100000</v>
      </c>
      <c r="I32" s="87">
        <v>0</v>
      </c>
      <c r="J32" s="55" t="s">
        <v>46</v>
      </c>
      <c r="K32" s="51"/>
      <c r="L32" s="53" t="s">
        <v>21</v>
      </c>
    </row>
    <row r="33" spans="1:12" s="272" customFormat="1" ht="34.5" customHeight="1">
      <c r="A33" s="82">
        <v>13</v>
      </c>
      <c r="B33" s="83">
        <v>801</v>
      </c>
      <c r="C33" s="49">
        <v>80113</v>
      </c>
      <c r="D33" s="49">
        <v>6210</v>
      </c>
      <c r="E33" s="85" t="s">
        <v>48</v>
      </c>
      <c r="F33" s="86">
        <v>55000</v>
      </c>
      <c r="G33" s="87">
        <v>55000</v>
      </c>
      <c r="H33" s="87">
        <v>55000</v>
      </c>
      <c r="I33" s="87">
        <v>0</v>
      </c>
      <c r="J33" s="55" t="s">
        <v>46</v>
      </c>
      <c r="K33" s="51"/>
      <c r="L33" s="53" t="s">
        <v>21</v>
      </c>
    </row>
    <row r="34" spans="1:12" ht="36.75" customHeight="1">
      <c r="A34" s="80">
        <v>14</v>
      </c>
      <c r="B34" s="49">
        <v>854</v>
      </c>
      <c r="C34" s="49">
        <v>85495</v>
      </c>
      <c r="D34" s="49">
        <v>6050</v>
      </c>
      <c r="E34" s="85" t="s">
        <v>49</v>
      </c>
      <c r="F34" s="87">
        <v>25596</v>
      </c>
      <c r="G34" s="51">
        <v>25000</v>
      </c>
      <c r="H34" s="51">
        <v>25000</v>
      </c>
      <c r="I34" s="51">
        <v>0</v>
      </c>
      <c r="J34" s="55" t="s">
        <v>46</v>
      </c>
      <c r="K34" s="51"/>
      <c r="L34" s="56" t="s">
        <v>32</v>
      </c>
    </row>
    <row r="35" spans="1:12" ht="39.75" customHeight="1">
      <c r="A35" s="48">
        <v>15</v>
      </c>
      <c r="B35" s="90">
        <v>900</v>
      </c>
      <c r="C35" s="90">
        <v>90001</v>
      </c>
      <c r="D35" s="91" t="s">
        <v>0</v>
      </c>
      <c r="E35" s="92" t="s">
        <v>50</v>
      </c>
      <c r="F35" s="33">
        <v>250000</v>
      </c>
      <c r="G35" s="33">
        <v>250000</v>
      </c>
      <c r="H35" s="33">
        <v>100000</v>
      </c>
      <c r="I35" s="33">
        <v>150000</v>
      </c>
      <c r="J35" s="32" t="s">
        <v>46</v>
      </c>
      <c r="K35" s="60"/>
      <c r="L35" s="93" t="s">
        <v>32</v>
      </c>
    </row>
    <row r="36" spans="1:12" ht="34.5" customHeight="1">
      <c r="A36" s="94"/>
      <c r="B36" s="95"/>
      <c r="C36" s="95"/>
      <c r="D36" s="75">
        <v>6050</v>
      </c>
      <c r="E36" s="96" t="s">
        <v>51</v>
      </c>
      <c r="F36" s="78" t="s">
        <v>0</v>
      </c>
      <c r="G36" s="78" t="s">
        <v>0</v>
      </c>
      <c r="H36" s="78" t="s">
        <v>0</v>
      </c>
      <c r="I36" s="78">
        <v>0</v>
      </c>
      <c r="J36" s="97"/>
      <c r="K36" s="77"/>
      <c r="L36" s="98"/>
    </row>
    <row r="37" spans="1:12" ht="40.5" customHeight="1">
      <c r="A37" s="82">
        <v>16</v>
      </c>
      <c r="B37" s="83">
        <v>900</v>
      </c>
      <c r="C37" s="83">
        <v>90001</v>
      </c>
      <c r="D37" s="49">
        <v>6230</v>
      </c>
      <c r="E37" s="99" t="s">
        <v>52</v>
      </c>
      <c r="F37" s="100">
        <v>24000</v>
      </c>
      <c r="G37" s="100">
        <v>24000</v>
      </c>
      <c r="H37" s="100">
        <v>24000</v>
      </c>
      <c r="I37" s="100">
        <v>0</v>
      </c>
      <c r="J37" s="55" t="s">
        <v>53</v>
      </c>
      <c r="K37" s="51">
        <f>SUM(K38:K42)</f>
        <v>0</v>
      </c>
      <c r="L37" s="101" t="s">
        <v>54</v>
      </c>
    </row>
    <row r="38" spans="1:12" ht="24.75" customHeight="1">
      <c r="A38" s="57">
        <v>17</v>
      </c>
      <c r="B38" s="58">
        <v>900</v>
      </c>
      <c r="C38" s="58">
        <v>90015</v>
      </c>
      <c r="D38" s="58">
        <v>6050</v>
      </c>
      <c r="E38" s="59" t="s">
        <v>55</v>
      </c>
      <c r="F38" s="60">
        <v>215000</v>
      </c>
      <c r="G38" s="60">
        <v>215000</v>
      </c>
      <c r="H38" s="60">
        <v>215000</v>
      </c>
      <c r="I38" s="60">
        <v>0</v>
      </c>
      <c r="J38" s="102" t="s">
        <v>56</v>
      </c>
      <c r="K38" s="103"/>
      <c r="L38" s="104" t="s">
        <v>32</v>
      </c>
    </row>
    <row r="39" spans="1:12" ht="27" customHeight="1">
      <c r="A39" s="64"/>
      <c r="B39" s="65"/>
      <c r="C39" s="65"/>
      <c r="D39" s="65"/>
      <c r="E39" s="66" t="s">
        <v>57</v>
      </c>
      <c r="F39" s="67"/>
      <c r="G39" s="68" t="s">
        <v>0</v>
      </c>
      <c r="H39" s="68" t="s">
        <v>0</v>
      </c>
      <c r="I39" s="68">
        <v>0</v>
      </c>
      <c r="J39" s="105"/>
      <c r="K39" s="106"/>
      <c r="L39" s="107"/>
    </row>
    <row r="40" spans="1:12" ht="27" customHeight="1">
      <c r="A40" s="64"/>
      <c r="B40" s="65"/>
      <c r="C40" s="65"/>
      <c r="D40" s="65"/>
      <c r="E40" s="66" t="s">
        <v>58</v>
      </c>
      <c r="F40" s="67"/>
      <c r="G40" s="68" t="s">
        <v>0</v>
      </c>
      <c r="H40" s="68" t="s">
        <v>0</v>
      </c>
      <c r="I40" s="68" t="s">
        <v>0</v>
      </c>
      <c r="J40" s="105"/>
      <c r="K40" s="106"/>
      <c r="L40" s="107"/>
    </row>
    <row r="41" spans="1:12" ht="27" customHeight="1">
      <c r="A41" s="64"/>
      <c r="B41" s="65"/>
      <c r="C41" s="65"/>
      <c r="D41" s="65"/>
      <c r="E41" s="66" t="s">
        <v>59</v>
      </c>
      <c r="F41" s="108" t="s">
        <v>0</v>
      </c>
      <c r="G41" s="68" t="s">
        <v>0</v>
      </c>
      <c r="H41" s="68" t="s">
        <v>0</v>
      </c>
      <c r="I41" s="68" t="s">
        <v>0</v>
      </c>
      <c r="J41" s="105"/>
      <c r="K41" s="106"/>
      <c r="L41" s="107"/>
    </row>
    <row r="42" spans="1:12" ht="27" customHeight="1">
      <c r="A42" s="64"/>
      <c r="B42" s="65"/>
      <c r="C42" s="65"/>
      <c r="D42" s="65"/>
      <c r="E42" s="66" t="s">
        <v>60</v>
      </c>
      <c r="F42" s="108"/>
      <c r="G42" s="68" t="s">
        <v>0</v>
      </c>
      <c r="H42" s="68" t="s">
        <v>0</v>
      </c>
      <c r="I42" s="68" t="s">
        <v>0</v>
      </c>
      <c r="J42" s="105"/>
      <c r="K42" s="106"/>
      <c r="L42" s="107"/>
    </row>
    <row r="43" spans="1:12" ht="27" customHeight="1">
      <c r="A43" s="64"/>
      <c r="B43" s="65"/>
      <c r="C43" s="65"/>
      <c r="D43" s="65"/>
      <c r="E43" s="66" t="s">
        <v>61</v>
      </c>
      <c r="F43" s="108"/>
      <c r="G43" s="68" t="s">
        <v>0</v>
      </c>
      <c r="H43" s="68" t="s">
        <v>0</v>
      </c>
      <c r="I43" s="68" t="s">
        <v>0</v>
      </c>
      <c r="J43" s="105"/>
      <c r="K43" s="109"/>
      <c r="L43" s="107"/>
    </row>
    <row r="44" spans="1:12" ht="27" customHeight="1">
      <c r="A44" s="64"/>
      <c r="B44" s="65"/>
      <c r="C44" s="65"/>
      <c r="D44" s="65"/>
      <c r="E44" s="66" t="s">
        <v>62</v>
      </c>
      <c r="F44" s="108"/>
      <c r="G44" s="68" t="s">
        <v>0</v>
      </c>
      <c r="H44" s="68" t="s">
        <v>0</v>
      </c>
      <c r="I44" s="68" t="s">
        <v>0</v>
      </c>
      <c r="J44" s="105"/>
      <c r="K44" s="67" t="s">
        <v>0</v>
      </c>
      <c r="L44" s="107"/>
    </row>
    <row r="45" spans="1:12" ht="21.75" customHeight="1">
      <c r="A45" s="64"/>
      <c r="B45" s="65"/>
      <c r="C45" s="65"/>
      <c r="D45" s="65"/>
      <c r="E45" s="66" t="s">
        <v>63</v>
      </c>
      <c r="F45" s="108"/>
      <c r="G45" s="68" t="s">
        <v>0</v>
      </c>
      <c r="H45" s="68" t="s">
        <v>0</v>
      </c>
      <c r="I45" s="68" t="s">
        <v>0</v>
      </c>
      <c r="J45" s="105"/>
      <c r="K45" s="67"/>
      <c r="L45" s="107"/>
    </row>
    <row r="46" spans="1:12" ht="27" customHeight="1">
      <c r="A46" s="64"/>
      <c r="B46" s="65"/>
      <c r="C46" s="65"/>
      <c r="D46" s="65"/>
      <c r="E46" s="66" t="s">
        <v>64</v>
      </c>
      <c r="F46" s="108"/>
      <c r="G46" s="68" t="s">
        <v>0</v>
      </c>
      <c r="H46" s="68" t="s">
        <v>0</v>
      </c>
      <c r="I46" s="68" t="s">
        <v>0</v>
      </c>
      <c r="J46" s="105"/>
      <c r="K46" s="67"/>
      <c r="L46" s="107"/>
    </row>
    <row r="47" spans="1:12" ht="27" customHeight="1">
      <c r="A47" s="64"/>
      <c r="B47" s="65"/>
      <c r="C47" s="65"/>
      <c r="D47" s="65"/>
      <c r="E47" s="66" t="s">
        <v>65</v>
      </c>
      <c r="F47" s="108"/>
      <c r="G47" s="68" t="s">
        <v>0</v>
      </c>
      <c r="H47" s="68" t="s">
        <v>0</v>
      </c>
      <c r="I47" s="68" t="s">
        <v>0</v>
      </c>
      <c r="J47" s="105"/>
      <c r="K47" s="67"/>
      <c r="L47" s="107"/>
    </row>
    <row r="48" spans="1:12" ht="18" customHeight="1">
      <c r="A48" s="110" t="s">
        <v>66</v>
      </c>
      <c r="B48" s="111"/>
      <c r="C48" s="65"/>
      <c r="D48" s="65"/>
      <c r="E48" s="66" t="s">
        <v>67</v>
      </c>
      <c r="F48" s="108" t="s">
        <v>0</v>
      </c>
      <c r="G48" s="68" t="s">
        <v>0</v>
      </c>
      <c r="H48" s="68" t="s">
        <v>0</v>
      </c>
      <c r="I48" s="68" t="s">
        <v>0</v>
      </c>
      <c r="J48" s="105"/>
      <c r="K48" s="67"/>
      <c r="L48" s="107"/>
    </row>
    <row r="49" spans="1:12" ht="27.75" customHeight="1">
      <c r="A49" s="286"/>
      <c r="B49" s="273"/>
      <c r="C49" s="72"/>
      <c r="D49" s="72"/>
      <c r="E49" s="76" t="s">
        <v>68</v>
      </c>
      <c r="F49" s="275"/>
      <c r="G49" s="276"/>
      <c r="H49" s="276"/>
      <c r="I49" s="276"/>
      <c r="J49" s="277"/>
      <c r="K49" s="278"/>
      <c r="L49" s="279"/>
    </row>
    <row r="50" spans="1:12" ht="30.75" customHeight="1">
      <c r="A50" s="287"/>
      <c r="B50" s="273"/>
      <c r="C50" s="72"/>
      <c r="D50" s="72"/>
      <c r="E50" s="274" t="s">
        <v>139</v>
      </c>
      <c r="F50" s="275"/>
      <c r="G50" s="276"/>
      <c r="H50" s="276"/>
      <c r="I50" s="276"/>
      <c r="J50" s="277"/>
      <c r="K50" s="278"/>
      <c r="L50" s="279"/>
    </row>
    <row r="51" spans="1:12" ht="28.5" customHeight="1">
      <c r="A51" s="112"/>
      <c r="B51" s="75"/>
      <c r="C51" s="75"/>
      <c r="D51" s="75"/>
      <c r="E51" s="76" t="s">
        <v>140</v>
      </c>
      <c r="F51" s="113"/>
      <c r="G51" s="78" t="s">
        <v>0</v>
      </c>
      <c r="H51" s="78" t="s">
        <v>0</v>
      </c>
      <c r="I51" s="78" t="s">
        <v>0</v>
      </c>
      <c r="J51" s="114"/>
      <c r="K51" s="77"/>
      <c r="L51" s="115"/>
    </row>
    <row r="52" spans="1:12" ht="33.75" customHeight="1">
      <c r="A52" s="80">
        <v>18</v>
      </c>
      <c r="B52" s="49">
        <v>921</v>
      </c>
      <c r="C52" s="49">
        <v>92109</v>
      </c>
      <c r="D52" s="49">
        <v>6050</v>
      </c>
      <c r="E52" s="50" t="s">
        <v>69</v>
      </c>
      <c r="F52" s="51">
        <v>15000</v>
      </c>
      <c r="G52" s="51">
        <v>15000</v>
      </c>
      <c r="H52" s="51">
        <v>15000</v>
      </c>
      <c r="I52" s="51">
        <v>0</v>
      </c>
      <c r="J52" s="55" t="s">
        <v>56</v>
      </c>
      <c r="K52" s="51" t="s">
        <v>0</v>
      </c>
      <c r="L52" s="56" t="s">
        <v>32</v>
      </c>
    </row>
    <row r="53" spans="1:12" ht="33.75" customHeight="1" thickBot="1">
      <c r="A53" s="116">
        <v>19</v>
      </c>
      <c r="B53" s="49">
        <v>921</v>
      </c>
      <c r="C53" s="49">
        <v>92109</v>
      </c>
      <c r="D53" s="117">
        <v>6050</v>
      </c>
      <c r="E53" s="118" t="s">
        <v>70</v>
      </c>
      <c r="F53" s="33">
        <v>510391.2</v>
      </c>
      <c r="G53" s="33">
        <v>500000</v>
      </c>
      <c r="H53" s="33">
        <v>500000</v>
      </c>
      <c r="I53" s="33">
        <v>0</v>
      </c>
      <c r="J53" s="55" t="s">
        <v>56</v>
      </c>
      <c r="K53" s="51" t="s">
        <v>0</v>
      </c>
      <c r="L53" s="56" t="s">
        <v>32</v>
      </c>
    </row>
    <row r="54" spans="1:12" ht="44.25" customHeight="1">
      <c r="A54" s="80">
        <v>19</v>
      </c>
      <c r="B54" s="119">
        <v>926</v>
      </c>
      <c r="C54" s="119">
        <v>92601</v>
      </c>
      <c r="D54" s="120">
        <v>6050</v>
      </c>
      <c r="E54" s="50" t="s">
        <v>71</v>
      </c>
      <c r="F54" s="51">
        <v>5000</v>
      </c>
      <c r="G54" s="51">
        <v>5000</v>
      </c>
      <c r="H54" s="51">
        <v>5000</v>
      </c>
      <c r="I54" s="51">
        <v>0</v>
      </c>
      <c r="J54" s="121" t="s">
        <v>46</v>
      </c>
      <c r="K54" s="122"/>
      <c r="L54" s="56" t="s">
        <v>32</v>
      </c>
    </row>
    <row r="55" spans="1:12" ht="37.5" customHeight="1" thickBot="1">
      <c r="A55" s="48">
        <v>20</v>
      </c>
      <c r="B55" s="123">
        <v>926</v>
      </c>
      <c r="C55" s="123">
        <v>92601</v>
      </c>
      <c r="D55" s="124">
        <v>6050</v>
      </c>
      <c r="E55" s="125" t="s">
        <v>72</v>
      </c>
      <c r="F55" s="33">
        <v>93493.2</v>
      </c>
      <c r="G55" s="33">
        <v>90000</v>
      </c>
      <c r="H55" s="33">
        <v>90000</v>
      </c>
      <c r="I55" s="33">
        <v>0</v>
      </c>
      <c r="J55" s="126" t="s">
        <v>56</v>
      </c>
      <c r="K55" s="33">
        <v>0</v>
      </c>
      <c r="L55" s="81" t="s">
        <v>32</v>
      </c>
    </row>
    <row r="56" spans="1:12" ht="36" customHeight="1" thickBot="1">
      <c r="A56" s="127" t="s">
        <v>73</v>
      </c>
      <c r="B56" s="128"/>
      <c r="C56" s="128"/>
      <c r="D56" s="129"/>
      <c r="E56" s="130"/>
      <c r="F56" s="131">
        <f>+F12+F13+F18+F19+F20+F26+F27+F28+F29+F30+F31+F32+F34+F35+F37+F38+F52+F53+F54+F55+F33</f>
        <v>4911613.4000000004</v>
      </c>
      <c r="G56" s="131">
        <f t="shared" ref="G56:H56" si="0">+G12+G13+G18+G19+G20+G26+G27+G28+G29+G30+G31+G32+G34+G35+G37+G38+G52+G53+G54+G55+G33</f>
        <v>4154000</v>
      </c>
      <c r="H56" s="131">
        <f t="shared" si="0"/>
        <v>3724000</v>
      </c>
      <c r="I56" s="131">
        <f>+I12+I13+I18+I19+I20+I26+I27+I28+I29+I30+I31+I32+I34+I35+I37+I38+I52+I53+I54+I55</f>
        <v>430000</v>
      </c>
      <c r="J56" s="132" t="s">
        <v>74</v>
      </c>
      <c r="K56" s="133">
        <f>SUM(K11:K55)-K36</f>
        <v>0</v>
      </c>
      <c r="L56" s="134" t="s">
        <v>75</v>
      </c>
    </row>
    <row r="57" spans="1:12">
      <c r="A57" s="1" t="s">
        <v>76</v>
      </c>
    </row>
    <row r="58" spans="1:12">
      <c r="A58" s="1" t="s">
        <v>77</v>
      </c>
      <c r="I58" s="135" t="s">
        <v>0</v>
      </c>
    </row>
    <row r="59" spans="1:12">
      <c r="A59" s="1" t="s">
        <v>78</v>
      </c>
    </row>
    <row r="60" spans="1:12">
      <c r="A60" s="136" t="s">
        <v>79</v>
      </c>
    </row>
    <row r="61" spans="1:12">
      <c r="A61" s="137" t="s">
        <v>0</v>
      </c>
    </row>
    <row r="62" spans="1:12">
      <c r="A62" s="138" t="s">
        <v>80</v>
      </c>
      <c r="B62" s="138"/>
      <c r="C62" s="1" t="s">
        <v>0</v>
      </c>
      <c r="E62" s="136" t="s">
        <v>0</v>
      </c>
    </row>
    <row r="65" spans="5:7">
      <c r="E65" s="1" t="s">
        <v>0</v>
      </c>
    </row>
    <row r="68" spans="5:7">
      <c r="G68" s="1" t="s">
        <v>0</v>
      </c>
    </row>
    <row r="70" spans="5:7">
      <c r="G70" s="135" t="s">
        <v>0</v>
      </c>
    </row>
    <row r="75" spans="5:7">
      <c r="F75" s="1" t="s">
        <v>0</v>
      </c>
    </row>
  </sheetData>
  <mergeCells count="27">
    <mergeCell ref="J38:J51"/>
    <mergeCell ref="A48:B48"/>
    <mergeCell ref="A56:E56"/>
    <mergeCell ref="A62:B62"/>
    <mergeCell ref="J13:J17"/>
    <mergeCell ref="L13:L17"/>
    <mergeCell ref="J20:J25"/>
    <mergeCell ref="L20:L25"/>
    <mergeCell ref="A25:B25"/>
    <mergeCell ref="J35:J36"/>
    <mergeCell ref="L35:L36"/>
    <mergeCell ref="G8:G11"/>
    <mergeCell ref="H8:J8"/>
    <mergeCell ref="K8:K11"/>
    <mergeCell ref="H9:H11"/>
    <mergeCell ref="I9:I11"/>
    <mergeCell ref="J9:J11"/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E16" sqref="E16"/>
    </sheetView>
  </sheetViews>
  <sheetFormatPr defaultRowHeight="12.75"/>
  <cols>
    <col min="1" max="1" width="5.28515625" style="139" customWidth="1"/>
    <col min="2" max="2" width="6.42578125" style="139" customWidth="1"/>
    <col min="3" max="3" width="8.140625" style="139" customWidth="1"/>
    <col min="4" max="4" width="5" style="139" customWidth="1"/>
    <col min="5" max="5" width="56.28515625" style="139" customWidth="1"/>
    <col min="6" max="6" width="14.85546875" style="139" customWidth="1"/>
    <col min="7" max="7" width="13.7109375" style="139" customWidth="1"/>
    <col min="8" max="16384" width="9.140625" style="139"/>
  </cols>
  <sheetData>
    <row r="1" spans="1:6" ht="13.5" customHeight="1">
      <c r="E1" s="192" t="s">
        <v>110</v>
      </c>
      <c r="F1" s="1" t="s">
        <v>0</v>
      </c>
    </row>
    <row r="2" spans="1:6" ht="13.5" customHeight="1">
      <c r="E2" s="8" t="s">
        <v>146</v>
      </c>
    </row>
    <row r="3" spans="1:6" ht="13.5" customHeight="1">
      <c r="A3" s="3" t="s">
        <v>0</v>
      </c>
      <c r="B3" s="191"/>
      <c r="C3" s="187"/>
      <c r="D3" s="187"/>
      <c r="E3" s="8" t="s">
        <v>2</v>
      </c>
    </row>
    <row r="4" spans="1:6" ht="13.5" customHeight="1">
      <c r="A4" s="190" t="s">
        <v>0</v>
      </c>
      <c r="B4" s="190"/>
      <c r="C4" s="187"/>
      <c r="D4" s="187"/>
      <c r="E4" s="8" t="s">
        <v>141</v>
      </c>
    </row>
    <row r="5" spans="1:6" ht="13.5" customHeight="1">
      <c r="A5" s="189" t="s">
        <v>0</v>
      </c>
      <c r="B5" s="189"/>
      <c r="C5" s="187"/>
      <c r="D5" s="187"/>
      <c r="E5" s="285" t="s">
        <v>142</v>
      </c>
    </row>
    <row r="6" spans="1:6" ht="1.5" customHeight="1">
      <c r="A6" s="187"/>
      <c r="B6" s="187"/>
      <c r="C6" s="187"/>
      <c r="D6" s="187"/>
      <c r="E6" s="188" t="s">
        <v>0</v>
      </c>
    </row>
    <row r="7" spans="1:6" ht="3.75" customHeight="1">
      <c r="A7" s="187"/>
      <c r="B7" s="187"/>
      <c r="C7" s="187"/>
      <c r="D7" s="187"/>
      <c r="E7" s="187"/>
    </row>
    <row r="8" spans="1:6" ht="40.5" customHeight="1">
      <c r="A8" s="186" t="s">
        <v>109</v>
      </c>
      <c r="B8" s="186"/>
      <c r="C8" s="186"/>
      <c r="D8" s="186"/>
      <c r="E8" s="186"/>
      <c r="F8" s="186"/>
    </row>
    <row r="9" spans="1:6" ht="12" customHeight="1">
      <c r="D9" s="185" t="s">
        <v>0</v>
      </c>
      <c r="E9" s="288" t="s">
        <v>145</v>
      </c>
      <c r="F9" s="184" t="s">
        <v>108</v>
      </c>
    </row>
    <row r="10" spans="1:6" ht="19.5" customHeight="1">
      <c r="A10" s="183" t="s">
        <v>3</v>
      </c>
      <c r="B10" s="183" t="s">
        <v>4</v>
      </c>
      <c r="C10" s="183" t="s">
        <v>107</v>
      </c>
      <c r="D10" s="183" t="s">
        <v>6</v>
      </c>
      <c r="E10" s="183" t="s">
        <v>106</v>
      </c>
      <c r="F10" s="182" t="s">
        <v>105</v>
      </c>
    </row>
    <row r="11" spans="1:6" ht="16.5" customHeight="1">
      <c r="A11" s="181" t="s">
        <v>104</v>
      </c>
      <c r="B11" s="180"/>
      <c r="C11" s="180"/>
      <c r="D11" s="180"/>
      <c r="E11" s="180"/>
      <c r="F11" s="179"/>
    </row>
    <row r="12" spans="1:6" s="149" customFormat="1" ht="39.75" customHeight="1">
      <c r="A12" s="174" t="s">
        <v>91</v>
      </c>
      <c r="B12" s="177" t="s">
        <v>17</v>
      </c>
      <c r="C12" s="177" t="s">
        <v>22</v>
      </c>
      <c r="D12" s="173">
        <v>6210</v>
      </c>
      <c r="E12" s="162" t="s">
        <v>103</v>
      </c>
      <c r="F12" s="178">
        <v>280000</v>
      </c>
    </row>
    <row r="13" spans="1:6" s="149" customFormat="1" ht="39.75" customHeight="1">
      <c r="A13" s="174" t="s">
        <v>90</v>
      </c>
      <c r="B13" s="177">
        <v>600</v>
      </c>
      <c r="C13" s="177">
        <v>60014</v>
      </c>
      <c r="D13" s="173">
        <v>6300</v>
      </c>
      <c r="E13" s="162" t="s">
        <v>102</v>
      </c>
      <c r="F13" s="178">
        <v>100000</v>
      </c>
    </row>
    <row r="14" spans="1:6" s="149" customFormat="1" ht="64.5" customHeight="1">
      <c r="A14" s="174" t="s">
        <v>88</v>
      </c>
      <c r="B14" s="177">
        <v>750</v>
      </c>
      <c r="C14" s="177">
        <v>75020</v>
      </c>
      <c r="D14" s="173">
        <v>2320</v>
      </c>
      <c r="E14" s="176" t="s">
        <v>101</v>
      </c>
      <c r="F14" s="172">
        <v>8988</v>
      </c>
    </row>
    <row r="15" spans="1:6" s="149" customFormat="1" ht="38.25" customHeight="1">
      <c r="A15" s="174" t="s">
        <v>86</v>
      </c>
      <c r="B15" s="173">
        <v>750</v>
      </c>
      <c r="C15" s="173">
        <v>75095</v>
      </c>
      <c r="D15" s="173">
        <v>2319</v>
      </c>
      <c r="E15" s="175" t="s">
        <v>100</v>
      </c>
      <c r="F15" s="172">
        <v>1746</v>
      </c>
    </row>
    <row r="16" spans="1:6" s="149" customFormat="1" ht="38.25" customHeight="1">
      <c r="A16" s="174" t="s">
        <v>99</v>
      </c>
      <c r="B16" s="173">
        <v>801</v>
      </c>
      <c r="C16" s="173">
        <v>80113</v>
      </c>
      <c r="D16" s="173">
        <v>6210</v>
      </c>
      <c r="E16" s="162" t="s">
        <v>98</v>
      </c>
      <c r="F16" s="172">
        <v>100000</v>
      </c>
    </row>
    <row r="17" spans="1:7" s="149" customFormat="1" ht="38.25" customHeight="1">
      <c r="A17" s="174" t="s">
        <v>84</v>
      </c>
      <c r="B17" s="173">
        <v>801</v>
      </c>
      <c r="C17" s="173">
        <v>80113</v>
      </c>
      <c r="D17" s="173">
        <v>6210</v>
      </c>
      <c r="E17" s="162" t="s">
        <v>98</v>
      </c>
      <c r="F17" s="172">
        <v>55000</v>
      </c>
    </row>
    <row r="18" spans="1:7" s="149" customFormat="1" ht="25.5">
      <c r="A18" s="174" t="s">
        <v>96</v>
      </c>
      <c r="B18" s="173">
        <v>851</v>
      </c>
      <c r="C18" s="173">
        <v>85154</v>
      </c>
      <c r="D18" s="173">
        <v>2330</v>
      </c>
      <c r="E18" s="162" t="s">
        <v>97</v>
      </c>
      <c r="F18" s="172">
        <v>600</v>
      </c>
    </row>
    <row r="19" spans="1:7" s="149" customFormat="1" ht="25.5">
      <c r="A19" s="174" t="s">
        <v>94</v>
      </c>
      <c r="B19" s="173">
        <v>900</v>
      </c>
      <c r="C19" s="173">
        <v>90002</v>
      </c>
      <c r="D19" s="173">
        <v>2310</v>
      </c>
      <c r="E19" s="162" t="s">
        <v>95</v>
      </c>
      <c r="F19" s="172">
        <v>300000</v>
      </c>
    </row>
    <row r="20" spans="1:7" s="149" customFormat="1" ht="27.75" customHeight="1">
      <c r="A20" s="174" t="s">
        <v>143</v>
      </c>
      <c r="B20" s="173">
        <v>900</v>
      </c>
      <c r="C20" s="173">
        <v>90095</v>
      </c>
      <c r="D20" s="173">
        <v>2310</v>
      </c>
      <c r="E20" s="162" t="s">
        <v>93</v>
      </c>
      <c r="F20" s="172">
        <v>35000</v>
      </c>
      <c r="G20" s="171" t="s">
        <v>0</v>
      </c>
    </row>
    <row r="21" spans="1:7" s="149" customFormat="1" ht="13.5" customHeight="1">
      <c r="A21" s="170" t="s">
        <v>82</v>
      </c>
      <c r="B21" s="169"/>
      <c r="C21" s="169"/>
      <c r="D21" s="169"/>
      <c r="E21" s="168"/>
      <c r="F21" s="145">
        <f>SUM(F12:F20)</f>
        <v>881334</v>
      </c>
    </row>
    <row r="22" spans="1:7" s="149" customFormat="1" ht="3" customHeight="1">
      <c r="A22" s="167"/>
      <c r="B22" s="166"/>
      <c r="C22" s="166"/>
      <c r="D22" s="166"/>
      <c r="E22" s="166"/>
      <c r="F22" s="145"/>
    </row>
    <row r="23" spans="1:7" s="149" customFormat="1" ht="20.25" customHeight="1">
      <c r="A23" s="165" t="s">
        <v>92</v>
      </c>
      <c r="B23" s="164"/>
      <c r="C23" s="164"/>
      <c r="D23" s="164"/>
      <c r="E23" s="164"/>
      <c r="F23" s="163"/>
    </row>
    <row r="24" spans="1:7" s="149" customFormat="1" ht="27.75" customHeight="1">
      <c r="A24" s="158" t="s">
        <v>91</v>
      </c>
      <c r="B24" s="160">
        <v>852</v>
      </c>
      <c r="C24" s="160">
        <v>85228</v>
      </c>
      <c r="D24" s="160">
        <v>2360</v>
      </c>
      <c r="E24" s="162" t="s">
        <v>89</v>
      </c>
      <c r="F24" s="161">
        <v>3000</v>
      </c>
    </row>
    <row r="25" spans="1:7" s="149" customFormat="1" ht="25.5">
      <c r="A25" s="158" t="s">
        <v>90</v>
      </c>
      <c r="B25" s="160">
        <v>852</v>
      </c>
      <c r="C25" s="160">
        <v>85228</v>
      </c>
      <c r="D25" s="160">
        <v>2820</v>
      </c>
      <c r="E25" s="162" t="s">
        <v>89</v>
      </c>
      <c r="F25" s="161">
        <v>8000</v>
      </c>
    </row>
    <row r="26" spans="1:7" s="149" customFormat="1" ht="18" customHeight="1">
      <c r="A26" s="158" t="s">
        <v>88</v>
      </c>
      <c r="B26" s="160">
        <v>921</v>
      </c>
      <c r="C26" s="160">
        <v>92105</v>
      </c>
      <c r="D26" s="160">
        <v>2820</v>
      </c>
      <c r="E26" s="156" t="s">
        <v>87</v>
      </c>
      <c r="F26" s="155">
        <v>15000</v>
      </c>
    </row>
    <row r="27" spans="1:7" s="149" customFormat="1" ht="18" customHeight="1">
      <c r="A27" s="158"/>
      <c r="B27" s="157">
        <v>926</v>
      </c>
      <c r="C27" s="157">
        <v>92605</v>
      </c>
      <c r="D27" s="157">
        <v>2360</v>
      </c>
      <c r="E27" s="156" t="s">
        <v>85</v>
      </c>
      <c r="F27" s="159">
        <v>82000</v>
      </c>
    </row>
    <row r="28" spans="1:7" s="149" customFormat="1" ht="17.25" customHeight="1">
      <c r="A28" s="158" t="s">
        <v>86</v>
      </c>
      <c r="B28" s="157">
        <v>926</v>
      </c>
      <c r="C28" s="157">
        <v>92605</v>
      </c>
      <c r="D28" s="157">
        <v>2820</v>
      </c>
      <c r="E28" s="156" t="s">
        <v>85</v>
      </c>
      <c r="F28" s="155">
        <v>76000</v>
      </c>
    </row>
    <row r="29" spans="1:7" s="149" customFormat="1" ht="27" customHeight="1">
      <c r="A29" s="154" t="s">
        <v>84</v>
      </c>
      <c r="B29" s="153">
        <v>900</v>
      </c>
      <c r="C29" s="153">
        <v>90001</v>
      </c>
      <c r="D29" s="152">
        <v>6230</v>
      </c>
      <c r="E29" s="151" t="s">
        <v>83</v>
      </c>
      <c r="F29" s="150">
        <v>24000</v>
      </c>
    </row>
    <row r="30" spans="1:7" ht="14.25" customHeight="1" thickBot="1">
      <c r="A30" s="148" t="s">
        <v>82</v>
      </c>
      <c r="B30" s="147"/>
      <c r="C30" s="147"/>
      <c r="D30" s="147"/>
      <c r="E30" s="146"/>
      <c r="F30" s="145">
        <f>SUM(F24:F29)</f>
        <v>208000</v>
      </c>
    </row>
    <row r="31" spans="1:7" ht="17.25" customHeight="1" thickBot="1">
      <c r="A31" s="144" t="s">
        <v>81</v>
      </c>
      <c r="B31" s="143"/>
      <c r="C31" s="143"/>
      <c r="D31" s="143"/>
      <c r="E31" s="142"/>
      <c r="F31" s="141">
        <f>+F21+F30</f>
        <v>1089334</v>
      </c>
    </row>
    <row r="32" spans="1:7">
      <c r="A32" s="140" t="s">
        <v>0</v>
      </c>
    </row>
  </sheetData>
  <mergeCells count="7">
    <mergeCell ref="A31:E31"/>
    <mergeCell ref="A5:B5"/>
    <mergeCell ref="A8:F8"/>
    <mergeCell ref="A11:F11"/>
    <mergeCell ref="A21:E21"/>
    <mergeCell ref="A23:F23"/>
    <mergeCell ref="A30:E30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>
      <selection activeCell="G1" sqref="G1:G5"/>
    </sheetView>
  </sheetViews>
  <sheetFormatPr defaultRowHeight="12.75"/>
  <cols>
    <col min="1" max="1" width="4.7109375" style="193" customWidth="1"/>
    <col min="2" max="2" width="33.85546875" style="193" customWidth="1"/>
    <col min="3" max="3" width="6.85546875" style="193" customWidth="1"/>
    <col min="4" max="4" width="9" style="193" customWidth="1"/>
    <col min="5" max="5" width="10.28515625" style="193" customWidth="1"/>
    <col min="6" max="6" width="12.28515625" style="193" customWidth="1"/>
    <col min="7" max="7" width="10.85546875" style="193" customWidth="1"/>
    <col min="8" max="8" width="10.7109375" style="193" customWidth="1"/>
    <col min="9" max="9" width="11.7109375" style="193" customWidth="1"/>
    <col min="10" max="10" width="13.5703125" style="193" customWidth="1"/>
    <col min="11" max="11" width="9" style="193" customWidth="1"/>
    <col min="12" max="12" width="11.140625" style="193" customWidth="1"/>
    <col min="13" max="13" width="10.5703125" style="193" customWidth="1"/>
    <col min="14" max="14" width="9.140625" style="193"/>
    <col min="15" max="15" width="30" style="193" customWidth="1"/>
    <col min="16" max="16" width="13.85546875" style="193" customWidth="1"/>
    <col min="17" max="17" width="9.140625" style="193"/>
    <col min="18" max="18" width="12.5703125" style="193" customWidth="1"/>
    <col min="19" max="19" width="15.28515625" style="193" customWidth="1"/>
    <col min="20" max="20" width="9.140625" style="193"/>
    <col min="21" max="21" width="11.85546875" style="193" customWidth="1"/>
    <col min="22" max="22" width="14.140625" style="193" customWidth="1"/>
    <col min="23" max="16384" width="9.140625" style="193"/>
  </cols>
  <sheetData>
    <row r="1" spans="1:21">
      <c r="G1" s="194" t="s">
        <v>111</v>
      </c>
      <c r="L1" s="194"/>
      <c r="U1" s="194" t="s">
        <v>0</v>
      </c>
    </row>
    <row r="2" spans="1:21">
      <c r="G2" s="8" t="s">
        <v>146</v>
      </c>
      <c r="L2" s="194"/>
      <c r="U2" s="195" t="s">
        <v>0</v>
      </c>
    </row>
    <row r="3" spans="1:21">
      <c r="G3" s="8" t="s">
        <v>2</v>
      </c>
      <c r="L3" s="194"/>
      <c r="U3" s="195" t="s">
        <v>0</v>
      </c>
    </row>
    <row r="4" spans="1:21">
      <c r="G4" s="8" t="s">
        <v>141</v>
      </c>
      <c r="L4" s="194"/>
      <c r="U4" s="196" t="s">
        <v>0</v>
      </c>
    </row>
    <row r="5" spans="1:21" ht="15">
      <c r="G5" s="285" t="s">
        <v>142</v>
      </c>
      <c r="L5" s="194"/>
      <c r="U5" s="195" t="s">
        <v>0</v>
      </c>
    </row>
    <row r="6" spans="1:21">
      <c r="K6" s="188" t="s">
        <v>0</v>
      </c>
      <c r="L6" s="194"/>
      <c r="U6" s="195" t="s">
        <v>0</v>
      </c>
    </row>
    <row r="7" spans="1:21">
      <c r="K7" s="197" t="s">
        <v>0</v>
      </c>
      <c r="U7" s="197" t="s">
        <v>0</v>
      </c>
    </row>
    <row r="8" spans="1:21">
      <c r="K8" s="197" t="s">
        <v>0</v>
      </c>
      <c r="U8" s="197" t="s">
        <v>0</v>
      </c>
    </row>
    <row r="9" spans="1:21" ht="16.5">
      <c r="A9" s="198" t="s">
        <v>112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</row>
    <row r="10" spans="1:21" ht="16.5">
      <c r="A10" s="198" t="s">
        <v>113</v>
      </c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</row>
    <row r="11" spans="1:21" ht="6" customHeight="1">
      <c r="A11" s="199"/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</row>
    <row r="12" spans="1:21">
      <c r="A12" s="200"/>
      <c r="B12" s="200"/>
      <c r="C12" s="200"/>
      <c r="D12" s="200"/>
      <c r="E12" s="200"/>
      <c r="F12" s="201" t="s">
        <v>0</v>
      </c>
      <c r="G12" s="200"/>
      <c r="H12" s="200"/>
      <c r="I12" s="200"/>
      <c r="J12" s="200"/>
      <c r="K12" s="200"/>
      <c r="L12" s="202"/>
    </row>
    <row r="13" spans="1:21" ht="12.75" customHeight="1">
      <c r="A13" s="203" t="s">
        <v>3</v>
      </c>
      <c r="B13" s="203" t="s">
        <v>114</v>
      </c>
      <c r="C13" s="204" t="s">
        <v>115</v>
      </c>
      <c r="D13" s="205" t="s">
        <v>5</v>
      </c>
      <c r="E13" s="206" t="s">
        <v>116</v>
      </c>
      <c r="F13" s="207" t="s">
        <v>117</v>
      </c>
      <c r="G13" s="208"/>
      <c r="H13" s="208"/>
      <c r="I13" s="209"/>
      <c r="J13" s="207" t="s">
        <v>118</v>
      </c>
      <c r="K13" s="208"/>
      <c r="L13" s="210"/>
      <c r="M13" s="206" t="s">
        <v>119</v>
      </c>
      <c r="N13" s="204" t="s">
        <v>120</v>
      </c>
    </row>
    <row r="14" spans="1:21" ht="12.75" customHeight="1">
      <c r="A14" s="203"/>
      <c r="B14" s="203"/>
      <c r="C14" s="211"/>
      <c r="D14" s="212"/>
      <c r="E14" s="213"/>
      <c r="F14" s="214" t="s">
        <v>121</v>
      </c>
      <c r="G14" s="215" t="s">
        <v>122</v>
      </c>
      <c r="H14" s="216"/>
      <c r="I14" s="217"/>
      <c r="J14" s="214" t="s">
        <v>121</v>
      </c>
      <c r="K14" s="215" t="s">
        <v>122</v>
      </c>
      <c r="L14" s="217"/>
      <c r="M14" s="213"/>
      <c r="N14" s="211"/>
    </row>
    <row r="15" spans="1:21" ht="12.75" customHeight="1">
      <c r="A15" s="203"/>
      <c r="B15" s="203"/>
      <c r="C15" s="211"/>
      <c r="D15" s="212"/>
      <c r="E15" s="213"/>
      <c r="F15" s="214"/>
      <c r="G15" s="206" t="s">
        <v>123</v>
      </c>
      <c r="H15" s="215" t="s">
        <v>122</v>
      </c>
      <c r="I15" s="217"/>
      <c r="J15" s="214"/>
      <c r="K15" s="206" t="s">
        <v>124</v>
      </c>
      <c r="L15" s="206" t="s">
        <v>125</v>
      </c>
      <c r="M15" s="213"/>
      <c r="N15" s="211"/>
    </row>
    <row r="16" spans="1:21" ht="48.75" customHeight="1">
      <c r="A16" s="203"/>
      <c r="B16" s="203"/>
      <c r="C16" s="218"/>
      <c r="D16" s="219"/>
      <c r="E16" s="220"/>
      <c r="F16" s="214"/>
      <c r="G16" s="220"/>
      <c r="H16" s="221" t="s">
        <v>126</v>
      </c>
      <c r="I16" s="221" t="s">
        <v>125</v>
      </c>
      <c r="J16" s="214"/>
      <c r="K16" s="220"/>
      <c r="L16" s="222"/>
      <c r="M16" s="220"/>
      <c r="N16" s="218"/>
    </row>
    <row r="17" spans="1:14">
      <c r="A17" s="223" t="s">
        <v>127</v>
      </c>
      <c r="B17" s="224" t="s">
        <v>128</v>
      </c>
      <c r="C17" s="225"/>
      <c r="D17" s="225"/>
      <c r="E17" s="226">
        <f t="shared" ref="E17:J17" si="0">SUM(E19)</f>
        <v>110000</v>
      </c>
      <c r="F17" s="226">
        <f t="shared" si="0"/>
        <v>4569800</v>
      </c>
      <c r="G17" s="226">
        <f t="shared" si="0"/>
        <v>570000</v>
      </c>
      <c r="H17" s="226">
        <f t="shared" si="0"/>
        <v>135000</v>
      </c>
      <c r="I17" s="226">
        <f t="shared" si="0"/>
        <v>435000</v>
      </c>
      <c r="J17" s="226">
        <f t="shared" si="0"/>
        <v>4579800</v>
      </c>
      <c r="K17" s="226"/>
      <c r="L17" s="226">
        <f>SUM(L19)</f>
        <v>465000</v>
      </c>
      <c r="M17" s="226">
        <f>SUM(M19)</f>
        <v>100000</v>
      </c>
      <c r="N17" s="226">
        <f>SUM(N19)</f>
        <v>10000</v>
      </c>
    </row>
    <row r="18" spans="1:14">
      <c r="A18" s="227"/>
      <c r="B18" s="228" t="s">
        <v>129</v>
      </c>
      <c r="C18" s="229"/>
      <c r="D18" s="229"/>
      <c r="E18" s="230"/>
      <c r="F18" s="230"/>
      <c r="G18" s="230"/>
      <c r="H18" s="230"/>
      <c r="I18" s="230"/>
      <c r="J18" s="230"/>
      <c r="K18" s="230"/>
      <c r="L18" s="230"/>
      <c r="M18" s="230"/>
      <c r="N18" s="230"/>
    </row>
    <row r="19" spans="1:14">
      <c r="A19" s="231"/>
      <c r="B19" s="232" t="s">
        <v>130</v>
      </c>
      <c r="C19" s="233">
        <v>900</v>
      </c>
      <c r="D19" s="233">
        <v>90017</v>
      </c>
      <c r="E19" s="234">
        <v>110000</v>
      </c>
      <c r="F19" s="234">
        <v>4569800</v>
      </c>
      <c r="G19" s="234">
        <v>570000</v>
      </c>
      <c r="H19" s="234">
        <v>135000</v>
      </c>
      <c r="I19" s="234">
        <v>435000</v>
      </c>
      <c r="J19" s="234">
        <v>4579800</v>
      </c>
      <c r="K19" s="234"/>
      <c r="L19" s="234">
        <v>465000</v>
      </c>
      <c r="M19" s="234">
        <f>+E19+F19-J19</f>
        <v>100000</v>
      </c>
      <c r="N19" s="234">
        <v>10000</v>
      </c>
    </row>
    <row r="20" spans="1:14" ht="24">
      <c r="A20" s="235" t="s">
        <v>131</v>
      </c>
      <c r="B20" s="236" t="s">
        <v>132</v>
      </c>
      <c r="C20" s="237"/>
      <c r="D20" s="237"/>
      <c r="E20" s="238">
        <f>SUM(E22:E33)</f>
        <v>800</v>
      </c>
      <c r="F20" s="238">
        <f>SUM(F22:F33)</f>
        <v>425000</v>
      </c>
      <c r="G20" s="238">
        <f>SUM(G22:G32)</f>
        <v>0</v>
      </c>
      <c r="H20" s="239" t="s">
        <v>75</v>
      </c>
      <c r="I20" s="239" t="s">
        <v>75</v>
      </c>
      <c r="J20" s="238">
        <f>SUM(J22:J33)</f>
        <v>425000</v>
      </c>
      <c r="K20" s="240"/>
      <c r="L20" s="241"/>
      <c r="M20" s="238">
        <f>SUM(M22:M33)</f>
        <v>800</v>
      </c>
      <c r="N20" s="236"/>
    </row>
    <row r="21" spans="1:14">
      <c r="A21" s="242"/>
      <c r="B21" s="228" t="s">
        <v>129</v>
      </c>
      <c r="C21" s="243"/>
      <c r="D21" s="243"/>
      <c r="E21" s="244"/>
      <c r="F21" s="245"/>
      <c r="G21" s="246"/>
      <c r="H21" s="246"/>
      <c r="I21" s="246"/>
      <c r="J21" s="245"/>
      <c r="K21" s="230"/>
      <c r="L21" s="247"/>
      <c r="M21" s="228"/>
      <c r="N21" s="228"/>
    </row>
    <row r="22" spans="1:14">
      <c r="A22" s="242"/>
      <c r="B22" s="248" t="s">
        <v>133</v>
      </c>
      <c r="C22" s="249">
        <v>801</v>
      </c>
      <c r="D22" s="249">
        <v>80101</v>
      </c>
      <c r="E22" s="250"/>
      <c r="F22" s="245">
        <v>28000</v>
      </c>
      <c r="G22" s="246"/>
      <c r="H22" s="246" t="s">
        <v>75</v>
      </c>
      <c r="I22" s="246" t="s">
        <v>75</v>
      </c>
      <c r="J22" s="245">
        <v>28000</v>
      </c>
      <c r="K22" s="230"/>
      <c r="L22" s="247"/>
      <c r="M22" s="234">
        <f t="shared" ref="M22:M33" si="1">+E22+F22-J22</f>
        <v>0</v>
      </c>
      <c r="N22" s="251"/>
    </row>
    <row r="23" spans="1:14">
      <c r="A23" s="242"/>
      <c r="B23" s="252"/>
      <c r="C23" s="249">
        <v>801</v>
      </c>
      <c r="D23" s="249">
        <v>80148</v>
      </c>
      <c r="E23" s="250">
        <v>200</v>
      </c>
      <c r="F23" s="245">
        <v>75000</v>
      </c>
      <c r="G23" s="246"/>
      <c r="H23" s="246" t="s">
        <v>75</v>
      </c>
      <c r="I23" s="246" t="s">
        <v>75</v>
      </c>
      <c r="J23" s="245">
        <v>75000</v>
      </c>
      <c r="K23" s="230"/>
      <c r="L23" s="247"/>
      <c r="M23" s="234">
        <f t="shared" si="1"/>
        <v>200</v>
      </c>
      <c r="N23" s="251"/>
    </row>
    <row r="24" spans="1:14">
      <c r="A24" s="242"/>
      <c r="B24" s="248" t="s">
        <v>134</v>
      </c>
      <c r="C24" s="249">
        <v>801</v>
      </c>
      <c r="D24" s="249">
        <v>80101</v>
      </c>
      <c r="E24" s="250"/>
      <c r="F24" s="245">
        <v>30000</v>
      </c>
      <c r="G24" s="246"/>
      <c r="H24" s="246" t="s">
        <v>75</v>
      </c>
      <c r="I24" s="246" t="s">
        <v>75</v>
      </c>
      <c r="J24" s="245">
        <v>30000</v>
      </c>
      <c r="K24" s="230"/>
      <c r="L24" s="247"/>
      <c r="M24" s="234">
        <f t="shared" si="1"/>
        <v>0</v>
      </c>
      <c r="N24" s="251"/>
    </row>
    <row r="25" spans="1:14" ht="20.25" customHeight="1">
      <c r="A25" s="242"/>
      <c r="B25" s="252"/>
      <c r="C25" s="249">
        <v>801</v>
      </c>
      <c r="D25" s="249">
        <v>80148</v>
      </c>
      <c r="E25" s="250">
        <v>200</v>
      </c>
      <c r="F25" s="245">
        <v>66000</v>
      </c>
      <c r="G25" s="246"/>
      <c r="H25" s="246" t="s">
        <v>75</v>
      </c>
      <c r="I25" s="246" t="s">
        <v>75</v>
      </c>
      <c r="J25" s="245">
        <v>66000</v>
      </c>
      <c r="K25" s="230"/>
      <c r="L25" s="247"/>
      <c r="M25" s="234">
        <f t="shared" si="1"/>
        <v>200</v>
      </c>
      <c r="N25" s="251"/>
    </row>
    <row r="26" spans="1:14">
      <c r="A26" s="242"/>
      <c r="B26" s="248" t="s">
        <v>135</v>
      </c>
      <c r="C26" s="249">
        <v>801</v>
      </c>
      <c r="D26" s="249">
        <v>80101</v>
      </c>
      <c r="E26" s="250"/>
      <c r="F26" s="245">
        <v>30000</v>
      </c>
      <c r="G26" s="246"/>
      <c r="H26" s="246" t="s">
        <v>75</v>
      </c>
      <c r="I26" s="246" t="s">
        <v>75</v>
      </c>
      <c r="J26" s="245">
        <v>30000</v>
      </c>
      <c r="K26" s="230"/>
      <c r="L26" s="247"/>
      <c r="M26" s="234">
        <f t="shared" si="1"/>
        <v>0</v>
      </c>
      <c r="N26" s="251"/>
    </row>
    <row r="27" spans="1:14">
      <c r="A27" s="242"/>
      <c r="B27" s="252"/>
      <c r="C27" s="249">
        <v>801</v>
      </c>
      <c r="D27" s="249">
        <v>80148</v>
      </c>
      <c r="E27" s="250">
        <v>100</v>
      </c>
      <c r="F27" s="245">
        <v>90000</v>
      </c>
      <c r="G27" s="246"/>
      <c r="H27" s="246" t="s">
        <v>75</v>
      </c>
      <c r="I27" s="246" t="s">
        <v>75</v>
      </c>
      <c r="J27" s="245">
        <v>90000</v>
      </c>
      <c r="K27" s="230"/>
      <c r="L27" s="247"/>
      <c r="M27" s="234">
        <f t="shared" si="1"/>
        <v>100</v>
      </c>
      <c r="N27" s="251"/>
    </row>
    <row r="28" spans="1:14">
      <c r="A28" s="242"/>
      <c r="B28" s="248" t="s">
        <v>136</v>
      </c>
      <c r="C28" s="249">
        <v>801</v>
      </c>
      <c r="D28" s="249">
        <v>80101</v>
      </c>
      <c r="E28" s="250"/>
      <c r="F28" s="245">
        <v>10000</v>
      </c>
      <c r="G28" s="246"/>
      <c r="H28" s="246" t="s">
        <v>75</v>
      </c>
      <c r="I28" s="246" t="s">
        <v>75</v>
      </c>
      <c r="J28" s="245">
        <v>10000</v>
      </c>
      <c r="K28" s="230"/>
      <c r="L28" s="247"/>
      <c r="M28" s="234">
        <f t="shared" si="1"/>
        <v>0</v>
      </c>
      <c r="N28" s="251"/>
    </row>
    <row r="29" spans="1:14">
      <c r="A29" s="242"/>
      <c r="B29" s="252"/>
      <c r="C29" s="249">
        <v>801</v>
      </c>
      <c r="D29" s="249">
        <v>80148</v>
      </c>
      <c r="E29" s="250">
        <v>100</v>
      </c>
      <c r="F29" s="245">
        <v>40000</v>
      </c>
      <c r="G29" s="246"/>
      <c r="H29" s="246" t="s">
        <v>75</v>
      </c>
      <c r="I29" s="246" t="s">
        <v>75</v>
      </c>
      <c r="J29" s="245">
        <v>40000</v>
      </c>
      <c r="K29" s="230"/>
      <c r="L29" s="247"/>
      <c r="M29" s="234">
        <f t="shared" si="1"/>
        <v>100</v>
      </c>
      <c r="N29" s="251"/>
    </row>
    <row r="30" spans="1:14">
      <c r="A30" s="242"/>
      <c r="B30" s="248" t="s">
        <v>137</v>
      </c>
      <c r="C30" s="249">
        <v>801</v>
      </c>
      <c r="D30" s="249">
        <v>80101</v>
      </c>
      <c r="E30" s="250"/>
      <c r="F30" s="245">
        <v>8000</v>
      </c>
      <c r="G30" s="246"/>
      <c r="H30" s="246" t="s">
        <v>75</v>
      </c>
      <c r="I30" s="246" t="s">
        <v>75</v>
      </c>
      <c r="J30" s="245">
        <v>8000</v>
      </c>
      <c r="K30" s="230"/>
      <c r="L30" s="247"/>
      <c r="M30" s="234">
        <f t="shared" si="1"/>
        <v>0</v>
      </c>
      <c r="N30" s="251"/>
    </row>
    <row r="31" spans="1:14">
      <c r="A31" s="242"/>
      <c r="B31" s="252"/>
      <c r="C31" s="249">
        <v>801</v>
      </c>
      <c r="D31" s="249">
        <v>80148</v>
      </c>
      <c r="E31" s="253">
        <v>100</v>
      </c>
      <c r="F31" s="254">
        <v>28000</v>
      </c>
      <c r="G31" s="255"/>
      <c r="H31" s="246" t="s">
        <v>75</v>
      </c>
      <c r="I31" s="246" t="s">
        <v>75</v>
      </c>
      <c r="J31" s="254">
        <v>28000</v>
      </c>
      <c r="K31" s="256"/>
      <c r="L31" s="257"/>
      <c r="M31" s="234">
        <f t="shared" si="1"/>
        <v>100</v>
      </c>
      <c r="N31" s="258"/>
    </row>
    <row r="32" spans="1:14">
      <c r="A32" s="242"/>
      <c r="B32" s="259" t="s">
        <v>138</v>
      </c>
      <c r="C32" s="260">
        <v>801</v>
      </c>
      <c r="D32" s="260">
        <v>80101</v>
      </c>
      <c r="E32" s="253"/>
      <c r="F32" s="254">
        <v>4000</v>
      </c>
      <c r="G32" s="255"/>
      <c r="H32" s="246" t="s">
        <v>75</v>
      </c>
      <c r="I32" s="246" t="s">
        <v>75</v>
      </c>
      <c r="J32" s="254">
        <v>4000</v>
      </c>
      <c r="K32" s="256"/>
      <c r="L32" s="257"/>
      <c r="M32" s="234">
        <f t="shared" si="1"/>
        <v>0</v>
      </c>
      <c r="N32" s="258"/>
    </row>
    <row r="33" spans="1:14" ht="13.5" thickBot="1">
      <c r="A33" s="261"/>
      <c r="B33" s="262"/>
      <c r="C33" s="260">
        <v>801</v>
      </c>
      <c r="D33" s="260">
        <v>80148</v>
      </c>
      <c r="E33" s="253">
        <v>100</v>
      </c>
      <c r="F33" s="254">
        <v>16000</v>
      </c>
      <c r="G33" s="255"/>
      <c r="H33" s="246" t="s">
        <v>75</v>
      </c>
      <c r="I33" s="246" t="s">
        <v>75</v>
      </c>
      <c r="J33" s="254">
        <v>16000</v>
      </c>
      <c r="K33" s="256"/>
      <c r="L33" s="257"/>
      <c r="M33" s="234">
        <f t="shared" si="1"/>
        <v>100</v>
      </c>
      <c r="N33" s="258"/>
    </row>
    <row r="34" spans="1:14" ht="13.5" thickBot="1">
      <c r="A34" s="263" t="s">
        <v>73</v>
      </c>
      <c r="B34" s="264"/>
      <c r="C34" s="265"/>
      <c r="D34" s="266"/>
      <c r="E34" s="267">
        <f>+E17+E20</f>
        <v>110800</v>
      </c>
      <c r="F34" s="268">
        <f>+F17+F20</f>
        <v>4994800</v>
      </c>
      <c r="G34" s="269">
        <f>+G17+G20</f>
        <v>570000</v>
      </c>
      <c r="H34" s="268">
        <f>+H17</f>
        <v>135000</v>
      </c>
      <c r="I34" s="269">
        <f>+I17</f>
        <v>435000</v>
      </c>
      <c r="J34" s="268">
        <f>+J17+J20</f>
        <v>5004800</v>
      </c>
      <c r="K34" s="270"/>
      <c r="L34" s="271">
        <f>+L17+L20</f>
        <v>465000</v>
      </c>
      <c r="M34" s="271">
        <f>+M17+M20</f>
        <v>100800</v>
      </c>
      <c r="N34" s="271">
        <f>+N17+N20</f>
        <v>10000</v>
      </c>
    </row>
  </sheetData>
  <mergeCells count="27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9055118110236221" bottom="0.62992125984251968" header="0.51181102362204722" footer="0.51181102362204722"/>
  <pageSetup paperSize="9" scale="85" fitToHeight="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zm.tabela2a (2)</vt:lpstr>
      <vt:lpstr>zał.6</vt:lpstr>
      <vt:lpstr>zał.9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2016-02-09T09:48:02Z</cp:lastPrinted>
  <dcterms:created xsi:type="dcterms:W3CDTF">2016-02-09T08:32:21Z</dcterms:created>
  <dcterms:modified xsi:type="dcterms:W3CDTF">2016-02-09T10:01:13Z</dcterms:modified>
</cp:coreProperties>
</file>