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y 29.04.2015\"/>
    </mc:Choice>
  </mc:AlternateContent>
  <bookViews>
    <workbookView xWindow="0" yWindow="0" windowWidth="14280" windowHeight="8745"/>
  </bookViews>
  <sheets>
    <sheet name="zm.tabela2a (2)" sheetId="2" r:id="rId1"/>
    <sheet name="zał.1." sheetId="6" r:id="rId2"/>
    <sheet name="zał.2 (2)" sheetId="4" r:id="rId3"/>
    <sheet name="zał.6" sheetId="5" r:id="rId4"/>
    <sheet name="zał.11" sheetId="1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6" l="1"/>
  <c r="D12" i="6"/>
  <c r="D11" i="6" s="1"/>
  <c r="F28" i="5" l="1"/>
  <c r="F17" i="5"/>
  <c r="F29" i="5" l="1"/>
  <c r="E72" i="4" l="1"/>
  <c r="E71" i="4"/>
  <c r="E70" i="4"/>
  <c r="E69" i="4"/>
  <c r="E68" i="4"/>
  <c r="E67" i="4"/>
  <c r="E66" i="4"/>
  <c r="J64" i="4"/>
  <c r="I64" i="4"/>
  <c r="I73" i="4" s="1"/>
  <c r="H64" i="4"/>
  <c r="G64" i="4"/>
  <c r="F64" i="4"/>
  <c r="E64" i="4"/>
  <c r="D64" i="4"/>
  <c r="E63" i="4"/>
  <c r="E62" i="4"/>
  <c r="E61" i="4"/>
  <c r="J59" i="4"/>
  <c r="I59" i="4"/>
  <c r="H59" i="4"/>
  <c r="G59" i="4"/>
  <c r="F59" i="4"/>
  <c r="E59" i="4" s="1"/>
  <c r="D59" i="4"/>
  <c r="E58" i="4"/>
  <c r="E57" i="4"/>
  <c r="J55" i="4"/>
  <c r="I55" i="4"/>
  <c r="H55" i="4"/>
  <c r="G55" i="4"/>
  <c r="F55" i="4"/>
  <c r="E55" i="4" s="1"/>
  <c r="D55" i="4"/>
  <c r="E54" i="4"/>
  <c r="E53" i="4"/>
  <c r="J52" i="4"/>
  <c r="I52" i="4"/>
  <c r="H52" i="4"/>
  <c r="G52" i="4"/>
  <c r="F52" i="4"/>
  <c r="E52" i="4"/>
  <c r="D52" i="4"/>
  <c r="E51" i="4"/>
  <c r="E50" i="4"/>
  <c r="E49" i="4"/>
  <c r="E48" i="4"/>
  <c r="E47" i="4"/>
  <c r="F46" i="4"/>
  <c r="E46" i="4"/>
  <c r="E45" i="4"/>
  <c r="E44" i="4"/>
  <c r="E43" i="4"/>
  <c r="J41" i="4"/>
  <c r="I41" i="4"/>
  <c r="H41" i="4"/>
  <c r="G41" i="4"/>
  <c r="F41" i="4"/>
  <c r="E41" i="4" s="1"/>
  <c r="D41" i="4"/>
  <c r="E40" i="4"/>
  <c r="E39" i="4"/>
  <c r="E37" i="4" s="1"/>
  <c r="E38" i="4"/>
  <c r="F37" i="4"/>
  <c r="D37" i="4"/>
  <c r="E36" i="4"/>
  <c r="E35" i="4"/>
  <c r="E34" i="4"/>
  <c r="E33" i="4"/>
  <c r="E32" i="4"/>
  <c r="E31" i="4"/>
  <c r="E30" i="4"/>
  <c r="E29" i="4"/>
  <c r="J27" i="4"/>
  <c r="I27" i="4"/>
  <c r="H27" i="4"/>
  <c r="G27" i="4"/>
  <c r="F27" i="4"/>
  <c r="E27" i="4"/>
  <c r="D27" i="4"/>
  <c r="E26" i="4"/>
  <c r="E25" i="4"/>
  <c r="J23" i="4"/>
  <c r="I23" i="4"/>
  <c r="H23" i="4"/>
  <c r="G23" i="4"/>
  <c r="F23" i="4"/>
  <c r="E23" i="4" s="1"/>
  <c r="D23" i="4"/>
  <c r="E22" i="4"/>
  <c r="E21" i="4"/>
  <c r="E20" i="4"/>
  <c r="E19" i="4"/>
  <c r="E18" i="4"/>
  <c r="E17" i="4"/>
  <c r="E16" i="4"/>
  <c r="J14" i="4"/>
  <c r="J73" i="4" s="1"/>
  <c r="I14" i="4"/>
  <c r="H14" i="4"/>
  <c r="H73" i="4" s="1"/>
  <c r="G14" i="4"/>
  <c r="F14" i="4"/>
  <c r="D14" i="4"/>
  <c r="D73" i="4" s="1"/>
  <c r="G73" i="4" l="1"/>
  <c r="F73" i="4"/>
  <c r="E14" i="4"/>
  <c r="E73" i="4" s="1"/>
  <c r="K54" i="2" l="1"/>
  <c r="K72" i="2" s="1"/>
  <c r="I54" i="2"/>
  <c r="I72" i="2" s="1"/>
  <c r="H54" i="2"/>
  <c r="H72" i="2" s="1"/>
  <c r="G54" i="2"/>
  <c r="G72" i="2" s="1"/>
  <c r="F54" i="2"/>
  <c r="F72" i="2" s="1"/>
  <c r="C99" i="1" l="1"/>
</calcChain>
</file>

<file path=xl/sharedStrings.xml><?xml version="1.0" encoding="utf-8"?>
<sst xmlns="http://schemas.openxmlformats.org/spreadsheetml/2006/main" count="475" uniqueCount="295">
  <si>
    <t>Załącznik Nr 11</t>
  </si>
  <si>
    <t xml:space="preserve"> </t>
  </si>
  <si>
    <t>Rady Gminy Sicienko</t>
  </si>
  <si>
    <t>Plan wydatków na przedsięwzięcia realizowane w ramach Funduszu sołeckiego w roku 2015</t>
  </si>
  <si>
    <t>Nazwa Sołectwa</t>
  </si>
  <si>
    <t>Nazwa przedsięwzięcia</t>
  </si>
  <si>
    <t>Kwota wydatku w zł</t>
  </si>
  <si>
    <t>Dział</t>
  </si>
  <si>
    <t>Rozdział</t>
  </si>
  <si>
    <t>§</t>
  </si>
  <si>
    <t>DĄBRÓWKA  NOWA</t>
  </si>
  <si>
    <t>Wykonanie projektu adaptacji zakupionej części budynku na potrzeby świetlicy</t>
  </si>
  <si>
    <t>Wykonanie projektu przebudowy drogi gminnej w Dąbrówczynie w technologii podwójnego powierzchniowego utrwalenia nawierzchni</t>
  </si>
  <si>
    <t>Organizacja imprtez integracyjnych dla mieszkańców</t>
  </si>
  <si>
    <t>Bieżąca obsługa terenu boiska i  placu zabaw</t>
  </si>
  <si>
    <t>GLISZCZ</t>
  </si>
  <si>
    <t xml:space="preserve">Wykonanie projektu boiska </t>
  </si>
  <si>
    <t>Zakup i nawiezienie kruszywa na drogę w kierunku P M. Wrzecionek - Gliszcz Kolonia</t>
  </si>
  <si>
    <t>Organizacja imprez środowiskowo - integracyjnych</t>
  </si>
  <si>
    <t>KRUSZYN</t>
  </si>
  <si>
    <t>Dofinansowanie zakupów na imprezy środowiskowe w WDK</t>
  </si>
  <si>
    <t xml:space="preserve">Dofinansowanie zakupów i transportu dla zespołu Kruszynianki oraz  KGW jako  przedstawicieli sołectwa  na pokazy, kiermasze i jarmarki w ramach promocji sołectwa i gminy </t>
  </si>
  <si>
    <t>Malowanie ścian zewnętrznych biblioteki</t>
  </si>
  <si>
    <t xml:space="preserve">Parking przy Ośrodku Zdrowia </t>
  </si>
  <si>
    <t>Projekt organizacji ruchu na ul. Leśnej</t>
  </si>
  <si>
    <t>Montaż 1 lampy przy ul. Ogrodowej i 1 lampy przy ul Łąkowej</t>
  </si>
  <si>
    <t>4270;  6050</t>
  </si>
  <si>
    <t xml:space="preserve"> Montaż 2 lamp przy ul Bydgoskiej i 2 lamp przy ul. Stawowej  </t>
  </si>
  <si>
    <t>ŁUKOWIEC</t>
  </si>
  <si>
    <t>Na cele świetlicy: organizacja dnia dziecka, pikniku rodzinnego oraz dożynek wiejskich)</t>
  </si>
  <si>
    <t>Na cele Szkoły Podstawowej w Trzemiętowie (dofinansowanie utwardzenia parkingu, doposażenie szkoły)</t>
  </si>
  <si>
    <t>4210; 4240; 4300</t>
  </si>
  <si>
    <t>Opracowanie projektu świetlicy wiejskiej w Łukowcu</t>
  </si>
  <si>
    <t>MOCHLE</t>
  </si>
  <si>
    <t xml:space="preserve"> Transport i zakup kamienia  na drogę Chmielewo   i   Piotrkówko                   </t>
  </si>
  <si>
    <t xml:space="preserve">Koszenie trawy wokół Domu Rolnika i placu zabaw w Piotrkówku </t>
  </si>
  <si>
    <t>Zabezpieczanie sceny metalową kratą</t>
  </si>
  <si>
    <t>Organizacja imprez integracyjnych dla mieszkańców</t>
  </si>
  <si>
    <t>Porządkowanie terenun wokół stawu ( śmietniki)</t>
  </si>
  <si>
    <t>Projekt ścieżki rowerowej do Wojnowa</t>
  </si>
  <si>
    <t>MURUCIN</t>
  </si>
  <si>
    <t>Zamontowanie tablicy informacyjnej w Słupowie</t>
  </si>
  <si>
    <t xml:space="preserve">Utwardzenie drogi Murucin Wybudowanie </t>
  </si>
  <si>
    <t>Zamontowanie lampy oświetleniowej na Świetlicy Wiejskiej w Murucinie</t>
  </si>
  <si>
    <t>Utwardzenie placu przy Świetlicy Wiejskiej w Mrucinie</t>
  </si>
  <si>
    <t>Dofinansowanie Świetlicy Wiejskiej w Murucinie - organizacja festynu dla dzieci</t>
  </si>
  <si>
    <t xml:space="preserve">Odnowienie wiaty przystankowej w Murucinie </t>
  </si>
  <si>
    <t>4210; 4300</t>
  </si>
  <si>
    <t xml:space="preserve">Dofinansowanie uwtardzenia parkingu przy Szkole Podstawowej w Trzemiętowie </t>
  </si>
  <si>
    <t>NOWACZKOWO</t>
  </si>
  <si>
    <t xml:space="preserve">Projekt i  budowa wiaty o wymiarach 7X5 m jako element przebudowy boiska wiejskiego </t>
  </si>
  <si>
    <t>Organizacja pikniku sołeckiego</t>
  </si>
  <si>
    <t>OSÓWIEC</t>
  </si>
  <si>
    <t>Koszenie trawy wokół światlicy   w Osówcu</t>
  </si>
  <si>
    <t xml:space="preserve">Dofinansowanie imprez integracyjnych </t>
  </si>
  <si>
    <t>Schody łączące ul. Gwarną i ul. Nasypową</t>
  </si>
  <si>
    <t>4270; 4300</t>
  </si>
  <si>
    <t>Dalsza realizacja oświetlenia na osiedlu "Witaminka"</t>
  </si>
  <si>
    <t>Postawienie trzech  lamp na ul.Starowiejskiej</t>
  </si>
  <si>
    <t>Projekt na linię oświetleniową na ul. Starowiejskiej</t>
  </si>
  <si>
    <t>PAWŁÓWEK</t>
  </si>
  <si>
    <t xml:space="preserve">Wykonanie oświetlenia 5 lamp w północnej części Pawłówka </t>
  </si>
  <si>
    <t>Zorganizowanie sprzątania wsi zakończone piknikiem przy ognisku</t>
  </si>
  <si>
    <t>SAMSIECZNO</t>
  </si>
  <si>
    <t>Wykonanie dokumentacji technicznej budowy odcinka drogi od P.Michalskich w kierunku drogi do Marynina</t>
  </si>
  <si>
    <t>Wykonanie i zamontowanie trzech drogowskazów z numerami posesji</t>
  </si>
  <si>
    <t xml:space="preserve">Doprowadzenie prądu i zamotowanie skrzynki elektrycznej  na boisku </t>
  </si>
  <si>
    <t>Konserwacja boiska wiejskiego</t>
  </si>
  <si>
    <t>Spotkania integracyjne mieszkańców</t>
  </si>
  <si>
    <t>SICIENKO</t>
  </si>
  <si>
    <t>Transport kruszywa na gruntowy odcinek ul. Ogrodowej w Sicienku</t>
  </si>
  <si>
    <t>Opracowanie dokumentacji technicznej na przebudowę nawierzchni  ul. Bocznej w Sicienku</t>
  </si>
  <si>
    <t>Ochrona kasztanowców przy ul. Bydgoskiej w Sicienku</t>
  </si>
  <si>
    <t>4210;  4300</t>
  </si>
  <si>
    <t xml:space="preserve">Zakup szafy dla GOK z przeznaczeniem dla Stowarzyszenia Miłośników Sicienka </t>
  </si>
  <si>
    <t>Organizacja spotkań  integracyjnych dla mieszkańców sołectwa</t>
  </si>
  <si>
    <t>Zamontowanie kamery z rejestratorem oraz założenie lampy przy placu zabaw przy oddz. Przedszkolnym w Sicienku</t>
  </si>
  <si>
    <t>Wykonanie dokumentacji projektowej placu zabaw w Kasprowie</t>
  </si>
  <si>
    <t>Projekt na przebudowę i budowę chodnika wzdłuż ul.  Dąbrowieckiej do osiedla przy ul. J.Budy w Sicienku</t>
  </si>
  <si>
    <t>STRZELEWO</t>
  </si>
  <si>
    <t>Projekt postawienia lampy w Janinie</t>
  </si>
  <si>
    <t xml:space="preserve">Zakup sprzętu  dla  OSP Strzelewo </t>
  </si>
  <si>
    <t>Organizacja festynów integracyjnych</t>
  </si>
  <si>
    <t>Powiększenie terenu przed Klubem w Strzelewie</t>
  </si>
  <si>
    <t>Zakup chłodziarek do WDK Strzelewo</t>
  </si>
  <si>
    <t>Zamontowanie lampy przy placu zabaw w Szkole Podstawowej w Strzelewie</t>
  </si>
  <si>
    <t>SZCZUTKI</t>
  </si>
  <si>
    <t>Wybagrowanie stawu wiejskiego w Szczutkach</t>
  </si>
  <si>
    <t>TERESIN</t>
  </si>
  <si>
    <t>Projekt kanalizacji w miejscowości Goncarzewy</t>
  </si>
  <si>
    <t>TRZEMIĘTOWO</t>
  </si>
  <si>
    <t xml:space="preserve">Budowa placu zabaw Trzemiętowo Kolonia </t>
  </si>
  <si>
    <t>Tablice informacyjne z numerami posesji</t>
  </si>
  <si>
    <t>Skrzynka przyłączeniowa Trzemiętowo Kolonia boisko</t>
  </si>
  <si>
    <t>Utwardzenie parkingu Trzemiętowo przy szkole</t>
  </si>
  <si>
    <t>TRZEMIĘTÓWKO</t>
  </si>
  <si>
    <t>Regulacja rowów i zakup rur przepustowych</t>
  </si>
  <si>
    <t>Dofinansowanie wydatków bieżących Szkoły Podstawowej im. Jana Brzechwy w Trzemiętowie</t>
  </si>
  <si>
    <t>Doprowadzenie ujęcia wodnego wraz z montażem studzienki odprowadzającej ścieki w budynku świetlicy wiejskiej w Trzemiętówku</t>
  </si>
  <si>
    <t>WIERZCHUCINEK</t>
  </si>
  <si>
    <t>Wykonanie dokumentacji podwójnego utrwardzenia drogi gminnej w Wierzchucinku od skrzyżowania do P. Karkowskich</t>
  </si>
  <si>
    <t xml:space="preserve">Organizacja festynów rodzinnych </t>
  </si>
  <si>
    <t xml:space="preserve">Doposażenie świetlicy  w Wierzchucinku w art. Sportowe i materiały edukacyjne </t>
  </si>
  <si>
    <t>Zakup materiałów edukacyjnych i art. sportowych dla Szkoły Podstawowej w Trzemiętowie</t>
  </si>
  <si>
    <t>WIERZCHUCICE</t>
  </si>
  <si>
    <t>Montaż 2 lamp przy drodze powiatowej nr 1909C</t>
  </si>
  <si>
    <t>Wykonanie i montaż 8 tabliczek z numerami posesji oddalonych od dróg głównych</t>
  </si>
  <si>
    <t>Dofinansowanie Szkoły Podstawowej w Trzemiętowie - zakup materiałów edukacyjnych i artykułów szkolnych</t>
  </si>
  <si>
    <t>Doposażenie świetlicy wiejskiej w Wierzchucinku</t>
  </si>
  <si>
    <t xml:space="preserve">Dofinansowanie festynów rodzinnych </t>
  </si>
  <si>
    <t>WOJNOWO</t>
  </si>
  <si>
    <t>Wyposażenie drogi w kierunku Piotrkówka w 3 progi zwalniające</t>
  </si>
  <si>
    <t>Doposażenie boiska</t>
  </si>
  <si>
    <t>4210; 4270; 4300</t>
  </si>
  <si>
    <t>Wykonanie furtki do szkoły oraz zakup wózka do malowania linii na boisku</t>
  </si>
  <si>
    <t>ZAWADA - UGODA</t>
  </si>
  <si>
    <t xml:space="preserve">Doposażenie świetlicy wiejskiej  </t>
  </si>
  <si>
    <t xml:space="preserve">Utwardzenie drogi  </t>
  </si>
  <si>
    <t>ZIELONCZYN</t>
  </si>
  <si>
    <t xml:space="preserve">Zamontowanie jednego punktu świetlnego </t>
  </si>
  <si>
    <t>Zakup materiałów do konserwacji i odnowy wsi</t>
  </si>
  <si>
    <t xml:space="preserve">Budowa wiaty na terenie zlokalizowanym pomiędzy ul. Zieloną a ul. Spacerową </t>
  </si>
  <si>
    <t>Zorganizowanie festynu wiejskiego</t>
  </si>
  <si>
    <t>Wyposażenie świetlicy wiejskiej w sprzęt AGD-lodówka</t>
  </si>
  <si>
    <t xml:space="preserve">OGÓŁEM </t>
  </si>
  <si>
    <t xml:space="preserve">Organizacja rajdu rowerowego </t>
  </si>
  <si>
    <t>Sporządzenie projektu budowlanego na budowę chodnika wzdłuż ul. Zielonej ( odcinek od cmentarza do sklepu "DAR" oraz od drogi krajowej nr 10 wzdłuż ul Zielonej do cmnetarza)</t>
  </si>
  <si>
    <t xml:space="preserve">PO ZMIANACH </t>
  </si>
  <si>
    <t>zmieniajacej uchwałę w sprawie uchwalenia budżetu gminy  na 2015 rok</t>
  </si>
  <si>
    <t>Tabela nr 2a</t>
  </si>
  <si>
    <t>PO ZMIANACH</t>
  </si>
  <si>
    <t xml:space="preserve">Zadania inwestycyjne w 2015 rok   </t>
  </si>
  <si>
    <t>Lp.</t>
  </si>
  <si>
    <t>Rozdz.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</si>
  <si>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</si>
  <si>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</si>
  <si>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</si>
  <si>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</si>
  <si>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2015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</si>
  <si>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</si>
  <si>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</si>
  <si>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</si>
  <si>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</si>
  <si>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</si>
  <si>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</si>
  <si>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</si>
  <si>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Rozbudowa sieci wodociągowych poprzez</t>
  </si>
  <si>
    <t>A.      
B.
C.</t>
  </si>
  <si>
    <t>Zakład Komunalny             (dotacja)</t>
  </si>
  <si>
    <t xml:space="preserve">Budowa zbiornika retencyjnego wody pitnej w Łukowcu  </t>
  </si>
  <si>
    <t>Rozbudowa sieci wodociągowej w Wojnowie do działek powstałych z podziału działki nr 49</t>
  </si>
  <si>
    <t xml:space="preserve">Wymiana odcinka sieci wodociągowej w Osówcu ul. Przy Tartaku </t>
  </si>
  <si>
    <t>Rozbudowa sieci wodociągowej w Sicienku ul. Polna</t>
  </si>
  <si>
    <t>Rozbudowa sieci wodociagowej w Łukowcu</t>
  </si>
  <si>
    <t xml:space="preserve">Rozbudowa  sieci wodociągowej ul Promykowa w Kruszynie </t>
  </si>
  <si>
    <t xml:space="preserve">Przebudowa dróg gminnych w  Sicienku ul. Lipowa-Kasztanowa i Wierzbowa   etap II    </t>
  </si>
  <si>
    <t xml:space="preserve">A.      
B.
C.  </t>
  </si>
  <si>
    <t>Urząd Gminy</t>
  </si>
  <si>
    <t>Przebudowa drogi gminnej  nr 50303C w miejscowości Zielonczyn z połączeniem z istniejącą drogą powiatową nr 1534C Zielonczyn - Stacja PKP</t>
  </si>
  <si>
    <t>Przebudowa dróg gminnych w  Pawłówku ul. Orzechowa- ul. Akacjowa- część ul. Leśnej - I etap</t>
  </si>
  <si>
    <t xml:space="preserve">A.      
B.  5 000,00
C.  </t>
  </si>
  <si>
    <t xml:space="preserve">Przebudowa dróg gminnych i osiedlowych poprzez   powierzchniowe utrwalenie nawierzchni, w tym: </t>
  </si>
  <si>
    <t>droga gminna w Dąbrówczynie - dokumentacja projektowa</t>
  </si>
  <si>
    <t xml:space="preserve">droga osiedlowa w Sicienku ul. Boczna - dokumentacja projektowa  </t>
  </si>
  <si>
    <t>Budowa chodnika w ciągu ul Dąbrowieckiej w Sicienku ( na odcinku od ul. Bydgoskiej do Ul. Józefa Budy) - dokumentacja projektowa</t>
  </si>
  <si>
    <t>Budowa odcinka drogi gminnej nr 50302 w części ul. Łąkowej oraz  nr 50322 ul Tatarakowej w Kruszynie - dokumentacja projektowa</t>
  </si>
  <si>
    <t>Budowa wiaty przystankowej w Zielonczynie</t>
  </si>
  <si>
    <t>Wykup dróg</t>
  </si>
  <si>
    <t>A.     
B.
C.</t>
  </si>
  <si>
    <t>Modernizacjia bazy komputerowej w Urzędzie Gminy</t>
  </si>
  <si>
    <t>Zakup tablic multimedialnych</t>
  </si>
  <si>
    <t>Biuro Obsługi Szkół Samorządowych przy współudziale Urzędu Marszałkowskiego</t>
  </si>
  <si>
    <t>Wydatki inwestycyjne związane z realizacją projektu systemowego "Przygotowanie oddziałów przedszkolnych przy szkołach podstawowych do świadczenia wysokiej jakości usług na rzecz dzieci w wieku przedszkolnym"</t>
  </si>
  <si>
    <t>A.     209,95
B.
C.</t>
  </si>
  <si>
    <t>Wydatki na zakupy  inwestycyjne związane z realizacją projektu systemowego "Przygotowanie oddziałów przedszkolnych przy szkołach podstawowych do świadczenia wysokiej jakości usług na rzecz dzieci w wieku przedszkolnym"</t>
  </si>
  <si>
    <t>A.     4 351,22
B.
C.</t>
  </si>
  <si>
    <t xml:space="preserve">Budowa placu zabaw w Trzemiętowie </t>
  </si>
  <si>
    <t>Budowa placu zabaw w Kasprowie - opracowanie dokumentacji projektowej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</si>
  <si>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</si>
  <si>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</si>
  <si>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wraz z przepompownią ścieków w ul. Mroteckiej i Wiklinowej w Sicienku</t>
  </si>
  <si>
    <t xml:space="preserve">Budowa sieci kanalizacyjnej Kruszyn -Pawłówek -opracowanie dokumentacji projektowej   </t>
  </si>
  <si>
    <t>Budowa sieci kanalizacji sanitarnej w Osówcu Wybudowanie  z właczeniem do istniejącej kanalizacji Osówiec - Bydgoszcz ( ul Przy Lesie oraz ul. Gwarna wraz z przyległymi ulicami) - opracowanie dokumentacji projektowej</t>
  </si>
  <si>
    <t xml:space="preserve">Budowa sieci kanalizacji sanitarnej w miejscowości Goncarzewy - opracowanie dokumentacji projektowej </t>
  </si>
  <si>
    <t>Rozbudowa sieci kanalizacyjnej w Wojnowie do działek powstałych z podziału działki nr 49</t>
  </si>
  <si>
    <t>A.   
B.
C.</t>
  </si>
  <si>
    <t xml:space="preserve">Budowa przydomowych oczyszczalni ścieków - dotacja </t>
  </si>
  <si>
    <t>Dotacja dla podmiotów nienależących do sektora finansów publicznych</t>
  </si>
  <si>
    <t>Budowa oswietlenia ulicznego, w tym:</t>
  </si>
  <si>
    <t>5 punktów świetlnych w Kruszynie ( ul. Łąkowa, ul. Stawowa, ul. Bydgoska)</t>
  </si>
  <si>
    <t>rozbudowa oświetlenia w Osówcu ( osiedle Witaminka i ul. Starowiejska)</t>
  </si>
  <si>
    <t>5 punktów świetlnych w Pawłówku ( ul. Leśna)</t>
  </si>
  <si>
    <t>2 punkty świetlne w Sicienku ( ul. Sportowa)</t>
  </si>
  <si>
    <t>rozbudowa oświetlenia ulicznego na drodze do Janina - dokumentacja techniczna</t>
  </si>
  <si>
    <t>budowa oświetlenia ulicznego w ciągu drogi powiatowej 1909C w Wierzchucicach</t>
  </si>
  <si>
    <t xml:space="preserve">Budowa   świetlicy wiejskiej w Łukowcu -opracowanie dokumentacji projektowej </t>
  </si>
  <si>
    <t xml:space="preserve">Przebudowa świetlicy wiejskiej   w Dąbróce Nowej  - opracowanie dokumentacji projektowej  </t>
  </si>
  <si>
    <t>Budowa wiaty w Nowaczkowie</t>
  </si>
  <si>
    <t>Budowa boiska wiejskiego w Gliszczu - opracowanie dokumentacjim projektowej</t>
  </si>
  <si>
    <t>Ogółem</t>
  </si>
  <si>
    <t xml:space="preserve">A.  4 561,17   
B.  5 000,00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</si>
  <si>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</si>
  <si>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</si>
  <si>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</si>
  <si>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</si>
  <si>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</si>
  <si>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Załącznik Nr 2</t>
  </si>
  <si>
    <t>Dochody i wydatki związane z realizacją zadań z zakresu administracji rządowej i innych zadań zleconych odrębnymi ustawami  na 2015 rok</t>
  </si>
  <si>
    <t xml:space="preserve">Po zmianach 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</si>
  <si>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</si>
  <si>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</si>
  <si>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</si>
  <si>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</si>
  <si>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</si>
  <si>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</si>
  <si>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</si>
  <si>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</si>
  <si>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</si>
  <si>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OGÓŁEM</t>
  </si>
  <si>
    <t>zmieniającej uchwałę w sprawie uchwalenia budżetu gminy na 2015 rok</t>
  </si>
  <si>
    <t>Wykonanie wiaty przystankowej przy drodze Krukówko-Witoldowo</t>
  </si>
  <si>
    <t>do Uchwały nr VI /     /15</t>
  </si>
  <si>
    <t xml:space="preserve">z dnia  29 kwietnia  2015 roku </t>
  </si>
  <si>
    <t>Budowa wiaty przystankowej w Gliszczu</t>
  </si>
  <si>
    <t xml:space="preserve">Budowa szamba przy budynku komunalnym w Gliszczu  </t>
  </si>
  <si>
    <t>Dofinansowanie zakup sprzętu dla OSP Kruszyn</t>
  </si>
  <si>
    <t>Dotacja celowa dla OSP KRUSZYN</t>
  </si>
  <si>
    <t>strona:1</t>
  </si>
  <si>
    <t>zmieniającego uchwałę w sprawie uchwalenia budżetu gminy na 2015 rok</t>
  </si>
  <si>
    <t>strona:2</t>
  </si>
  <si>
    <t>strona:3</t>
  </si>
  <si>
    <t>Załącznik Nr 6</t>
  </si>
  <si>
    <t>Dotacje celowe na zadania własne gminy realizowane przez podmioty należące
i nienależące do sektora finansów publicznych  na 2015 rok</t>
  </si>
  <si>
    <t>w złotych</t>
  </si>
  <si>
    <t>Nazwa zadania</t>
  </si>
  <si>
    <t xml:space="preserve">Plan  </t>
  </si>
  <si>
    <t>PODMIOTY  NALEŻĄCE  DO  SEKTORA  FINANSÓW  PUBLICZNCH</t>
  </si>
  <si>
    <t>1.</t>
  </si>
  <si>
    <t>Dotacja celowa dla Zakładu Komunalnego w Sicienku  na sfinansowanie lub dofinansowanie kosztówrealizacji inwestycji w zakresie infrastruktury wodociągowej</t>
  </si>
  <si>
    <t>2.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</si>
  <si>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</si>
  <si>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3.</t>
  </si>
  <si>
    <t xml:space="preserve">Współfinansowanie telefonu pogotowia dla ofiar przemocy w rodzinie "Niebieska Linia" </t>
  </si>
  <si>
    <t>4.</t>
  </si>
  <si>
    <t>Dotacja celowa dla Zakładu Komunalnego w Sicienku  na dofinansowanie kosztów rozbudowy sieci kanalizacyjnych</t>
  </si>
  <si>
    <t>5.</t>
  </si>
  <si>
    <t>Dotacja celowa dla Miasta Bydgoszczy na zadania w zakresie zapewnienia schroniska dla bezpańskich psów</t>
  </si>
  <si>
    <t>RAZEM</t>
  </si>
  <si>
    <t>PODMIOTY   NIENALEŻĄCE  DO  SEKTORA  FINANSÓW  PUBLICZNCH</t>
  </si>
  <si>
    <t>Zadania w zakresie upowszechniania turystyki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</si>
  <si>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</si>
  <si>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</si>
  <si>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</si>
  <si>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6.</t>
  </si>
  <si>
    <t>Dotacja  celowa na dofinansowanie budowy przydomowych oczyszcalni ścieków</t>
  </si>
  <si>
    <t>Dofinansowanie zakupu sprżetu dla OSP KRUSZYN</t>
  </si>
  <si>
    <t>7.</t>
  </si>
  <si>
    <t>8.</t>
  </si>
  <si>
    <t>Załącznik Nr 1</t>
  </si>
  <si>
    <t xml:space="preserve">  Przychody i rozchody budżetu na 2015 rok</t>
  </si>
  <si>
    <t>Treść</t>
  </si>
  <si>
    <t>Klasyfikacja
§</t>
  </si>
  <si>
    <t xml:space="preserve">Plan </t>
  </si>
  <si>
    <t>Przychody ogółem:</t>
  </si>
  <si>
    <t>Kredyty, w tym na:</t>
  </si>
  <si>
    <t>§ 952</t>
  </si>
  <si>
    <t>na spłatę kredytów i pożyczek zaciągniętych w latach ubiegłych</t>
  </si>
  <si>
    <t>Pożyczki</t>
  </si>
  <si>
    <t>Pożyczki na finansowanie zadań realizowanych
z udziałem środków pochodzących z budżetu UE</t>
  </si>
  <si>
    <t>§ 903</t>
  </si>
  <si>
    <t>Przychody ze spłat pożyczek udzielonych na finansowanie zadań realizowanych z udziałem środków pochodzacych z budżetu Unii Europejskiej</t>
  </si>
  <si>
    <t>§ 902</t>
  </si>
  <si>
    <t>Prywatyzacja majątku jst</t>
  </si>
  <si>
    <t xml:space="preserve">§ 944 </t>
  </si>
  <si>
    <t>Nadwyżka budżetu z lat ubiegłych</t>
  </si>
  <si>
    <t>§ 957</t>
  </si>
  <si>
    <t>Papiery wartościowe (obligacje)</t>
  </si>
  <si>
    <t>§ 931</t>
  </si>
  <si>
    <r>
      <t>Inne źródła (wolne środki)</t>
    </r>
    <r>
      <rPr>
        <sz val="9"/>
        <rFont val="Arial CE"/>
        <family val="2"/>
        <charset val="238"/>
      </rPr>
      <t xml:space="preserve"> w tym:</t>
    </r>
  </si>
  <si>
    <t>§ 955</t>
  </si>
  <si>
    <t>na pokrycie deficytu budżetowego</t>
  </si>
  <si>
    <t>Rozchody ogółem:</t>
  </si>
  <si>
    <t>Spłaty pożyczek</t>
  </si>
  <si>
    <t>§ 992</t>
  </si>
  <si>
    <t>Spłaty kredytu</t>
  </si>
  <si>
    <t>Spłaty pożyczek otrzymanych na finansowanie zadań realizowanych z udziałem środków pochodzących z budżetu Unii Europejskie</t>
  </si>
  <si>
    <t>§ 963</t>
  </si>
  <si>
    <t xml:space="preserve">Pożyczki udzielone na finansowanie zadań realizowanych z udziałem środków pochodzacych z budżetu Unii Europejskiej </t>
  </si>
  <si>
    <t>§ 962</t>
  </si>
  <si>
    <t>Rozchody z tytułu innych rozliczeń</t>
  </si>
  <si>
    <t>§ 995</t>
  </si>
  <si>
    <t xml:space="preserve">drogi gminnej  w Samsiecznie   na dz. nr ewid. 83  I etap </t>
  </si>
  <si>
    <t xml:space="preserve">drogi dojazdowej do gruntów rolnych w miejscowości Wierzchucinek  ( droga gminna nr G50325C Wierzchucinek- Witoldowo i G50320C Wierzchucinek-Trzemietówko)   </t>
  </si>
  <si>
    <t>Budowa odcinka  drogi gminnej  nr  G50305C   Samsieczno- Marynin w Samciecznie  - dokumentacja projektowa</t>
  </si>
  <si>
    <t>Zakup nieruchomości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</si>
</sst>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</numFmts>
  <fonts count="45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16"/>
      <name val="Times New Roman"/>
      <family val="1"/>
      <charset val="238"/>
    </font>
    <font>
      <sz val="11"/>
      <name val="Czcionka tekstu podstawowego"/>
      <family val="2"/>
      <charset val="238"/>
    </font>
    <font>
      <sz val="10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indexed="8"/>
      <name val="Czcionka tekstu podstawowego"/>
      <family val="2"/>
      <charset val="238"/>
    </font>
    <font>
      <sz val="10"/>
      <name val="Arial"/>
      <charset val="238"/>
    </font>
    <font>
      <b/>
      <sz val="12"/>
      <color indexed="8"/>
      <name val="Times New Roman"/>
      <family val="1"/>
      <charset val="238"/>
    </font>
    <font>
      <b/>
      <sz val="10"/>
      <name val="Arial CE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Times New Roman"/>
      <family val="1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i/>
      <sz val="8"/>
      <name val="Arial"/>
      <family val="2"/>
      <charset val="238"/>
    </font>
    <font>
      <sz val="9"/>
      <name val="Cambria"/>
      <family val="1"/>
      <charset val="238"/>
    </font>
    <font>
      <sz val="8"/>
      <name val="Arial CE"/>
      <family val="2"/>
      <charset val="238"/>
    </font>
    <font>
      <i/>
      <sz val="8"/>
      <name val="Arial CE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sz val="9"/>
      <name val="Arial CE"/>
      <charset val="238"/>
    </font>
    <font>
      <i/>
      <sz val="9"/>
      <name val="Arial"/>
      <family val="2"/>
      <charset val="238"/>
    </font>
    <font>
      <sz val="7"/>
      <name val="Arial CE"/>
      <family val="2"/>
      <charset val="238"/>
    </font>
    <font>
      <i/>
      <sz val="11"/>
      <name val="Arial CE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7"/>
      <name val="Arial"/>
      <family val="2"/>
      <charset val="238"/>
    </font>
    <font>
      <sz val="8"/>
      <name val="Arial"/>
      <family val="2"/>
      <charset val="238"/>
    </font>
    <font>
      <sz val="6"/>
      <name val="Arial CE"/>
      <family val="2"/>
      <charset val="238"/>
    </font>
    <font>
      <b/>
      <sz val="9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tted">
        <color indexed="64"/>
      </bottom>
      <diagonal/>
    </border>
  </borders>
  <cellStyleXfs count="20">
    <xf numFmtId="0" fontId="0" fillId="0" borderId="0"/>
    <xf numFmtId="43" fontId="14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43" fontId="4" fillId="0" borderId="0" applyFont="0" applyFill="0" applyBorder="0" applyAlignment="0" applyProtection="0"/>
    <xf numFmtId="0" fontId="4" fillId="0" borderId="0"/>
    <xf numFmtId="0" fontId="1" fillId="0" borderId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9" fillId="0" borderId="0"/>
    <xf numFmtId="0" fontId="2" fillId="0" borderId="0"/>
    <xf numFmtId="0" fontId="4" fillId="0" borderId="0"/>
    <xf numFmtId="43" fontId="4" fillId="0" borderId="0" applyFont="0" applyFill="0" applyBorder="0" applyAlignment="0" applyProtection="0"/>
    <xf numFmtId="0" fontId="14" fillId="0" borderId="0"/>
    <xf numFmtId="0" fontId="2" fillId="0" borderId="0"/>
    <xf numFmtId="43" fontId="4" fillId="0" borderId="0" applyFont="0" applyFill="0" applyBorder="0" applyAlignment="0" applyProtection="0"/>
    <xf numFmtId="0" fontId="2" fillId="0" borderId="0"/>
    <xf numFmtId="0" fontId="2" fillId="0" borderId="0"/>
  </cellStyleXfs>
  <cellXfs count="417">
    <xf numFmtId="0" fontId="0" fillId="0" borderId="0" xfId="0"/>
    <xf numFmtId="0" fontId="1" fillId="0" borderId="0" xfId="2"/>
    <xf numFmtId="0" fontId="2" fillId="0" borderId="0" xfId="3"/>
    <xf numFmtId="0" fontId="3" fillId="0" borderId="0" xfId="3" applyFont="1" applyBorder="1"/>
    <xf numFmtId="0" fontId="2" fillId="0" borderId="0" xfId="4" applyAlignment="1">
      <alignment vertical="center"/>
    </xf>
    <xf numFmtId="43" fontId="5" fillId="0" borderId="0" xfId="5" applyFont="1"/>
    <xf numFmtId="0" fontId="7" fillId="0" borderId="0" xfId="2" applyFont="1"/>
    <xf numFmtId="0" fontId="8" fillId="0" borderId="0" xfId="6" applyFont="1"/>
    <xf numFmtId="0" fontId="9" fillId="3" borderId="1" xfId="7" applyFont="1" applyFill="1" applyBorder="1" applyAlignment="1">
      <alignment horizontal="center" vertical="center" wrapText="1"/>
    </xf>
    <xf numFmtId="0" fontId="11" fillId="2" borderId="3" xfId="7" applyFont="1" applyFill="1" applyBorder="1" applyAlignment="1">
      <alignment vertical="center" wrapText="1"/>
    </xf>
    <xf numFmtId="43" fontId="11" fillId="2" borderId="3" xfId="8" applyNumberFormat="1" applyFont="1" applyFill="1" applyBorder="1" applyAlignment="1">
      <alignment horizontal="left" vertical="center" wrapText="1"/>
    </xf>
    <xf numFmtId="0" fontId="11" fillId="2" borderId="3" xfId="7" applyFont="1" applyFill="1" applyBorder="1" applyAlignment="1">
      <alignment horizontal="center" vertical="center" wrapText="1"/>
    </xf>
    <xf numFmtId="0" fontId="11" fillId="2" borderId="5" xfId="7" applyFont="1" applyFill="1" applyBorder="1" applyAlignment="1">
      <alignment vertical="center" wrapText="1"/>
    </xf>
    <xf numFmtId="43" fontId="11" fillId="2" borderId="5" xfId="8" applyNumberFormat="1" applyFont="1" applyFill="1" applyBorder="1" applyAlignment="1">
      <alignment horizontal="left" vertical="center" wrapText="1"/>
    </xf>
    <xf numFmtId="0" fontId="11" fillId="2" borderId="4" xfId="7" applyFont="1" applyFill="1" applyBorder="1" applyAlignment="1">
      <alignment horizontal="center" vertical="center" wrapText="1"/>
    </xf>
    <xf numFmtId="0" fontId="11" fillId="2" borderId="6" xfId="7" applyFont="1" applyFill="1" applyBorder="1" applyAlignment="1">
      <alignment vertical="center" wrapText="1"/>
    </xf>
    <xf numFmtId="43" fontId="11" fillId="2" borderId="6" xfId="8" applyNumberFormat="1" applyFont="1" applyFill="1" applyBorder="1" applyAlignment="1">
      <alignment horizontal="left" vertical="center" wrapText="1"/>
    </xf>
    <xf numFmtId="0" fontId="11" fillId="2" borderId="7" xfId="7" applyFont="1" applyFill="1" applyBorder="1" applyAlignment="1">
      <alignment horizontal="center" vertical="center" wrapText="1"/>
    </xf>
    <xf numFmtId="43" fontId="11" fillId="2" borderId="8" xfId="8" applyNumberFormat="1" applyFont="1" applyFill="1" applyBorder="1" applyAlignment="1">
      <alignment horizontal="left" vertical="center" wrapText="1"/>
    </xf>
    <xf numFmtId="0" fontId="11" fillId="2" borderId="9" xfId="7" applyFont="1" applyFill="1" applyBorder="1" applyAlignment="1">
      <alignment horizontal="center" vertical="center" wrapText="1"/>
    </xf>
    <xf numFmtId="0" fontId="12" fillId="2" borderId="3" xfId="6" applyFont="1" applyFill="1" applyBorder="1" applyAlignment="1">
      <alignment vertical="center" wrapText="1"/>
    </xf>
    <xf numFmtId="43" fontId="11" fillId="2" borderId="5" xfId="8" applyFont="1" applyFill="1" applyBorder="1" applyAlignment="1">
      <alignment vertical="center"/>
    </xf>
    <xf numFmtId="0" fontId="11" fillId="2" borderId="5" xfId="7" applyFont="1" applyFill="1" applyBorder="1" applyAlignment="1">
      <alignment horizontal="center" vertical="center" wrapText="1"/>
    </xf>
    <xf numFmtId="0" fontId="12" fillId="2" borderId="6" xfId="6" applyFont="1" applyFill="1" applyBorder="1" applyAlignment="1">
      <alignment vertical="center" wrapText="1"/>
    </xf>
    <xf numFmtId="43" fontId="11" fillId="2" borderId="6" xfId="8" applyFont="1" applyFill="1" applyBorder="1" applyAlignment="1">
      <alignment vertical="center"/>
    </xf>
    <xf numFmtId="0" fontId="11" fillId="2" borderId="6" xfId="7" applyFont="1" applyFill="1" applyBorder="1" applyAlignment="1">
      <alignment horizontal="center" vertical="center" wrapText="1"/>
    </xf>
    <xf numFmtId="0" fontId="12" fillId="2" borderId="8" xfId="6" applyFont="1" applyFill="1" applyBorder="1" applyAlignment="1">
      <alignment vertical="center" wrapText="1"/>
    </xf>
    <xf numFmtId="43" fontId="11" fillId="2" borderId="9" xfId="9" applyFont="1" applyFill="1" applyBorder="1" applyAlignment="1">
      <alignment vertical="center"/>
    </xf>
    <xf numFmtId="0" fontId="12" fillId="2" borderId="5" xfId="6" applyFont="1" applyFill="1" applyBorder="1" applyAlignment="1">
      <alignment vertical="center" wrapText="1"/>
    </xf>
    <xf numFmtId="43" fontId="8" fillId="2" borderId="6" xfId="9" applyFont="1" applyFill="1" applyBorder="1" applyAlignment="1">
      <alignment vertical="center"/>
    </xf>
    <xf numFmtId="43" fontId="8" fillId="2" borderId="7" xfId="9" applyFont="1" applyFill="1" applyBorder="1" applyAlignment="1">
      <alignment vertical="center"/>
    </xf>
    <xf numFmtId="0" fontId="12" fillId="2" borderId="6" xfId="7" applyFont="1" applyFill="1" applyBorder="1" applyAlignment="1">
      <alignment horizontal="center" vertical="center"/>
    </xf>
    <xf numFmtId="0" fontId="12" fillId="2" borderId="6" xfId="7" applyFont="1" applyFill="1" applyBorder="1" applyAlignment="1">
      <alignment horizontal="center" vertical="center" wrapText="1"/>
    </xf>
    <xf numFmtId="0" fontId="11" fillId="2" borderId="2" xfId="7" applyFont="1" applyFill="1" applyBorder="1" applyAlignment="1">
      <alignment vertical="center" wrapText="1"/>
    </xf>
    <xf numFmtId="0" fontId="11" fillId="2" borderId="2" xfId="7" applyFont="1" applyFill="1" applyBorder="1" applyAlignment="1">
      <alignment horizontal="center" vertical="center" wrapText="1"/>
    </xf>
    <xf numFmtId="43" fontId="11" fillId="2" borderId="3" xfId="9" applyFont="1" applyFill="1" applyBorder="1" applyAlignment="1">
      <alignment vertical="center"/>
    </xf>
    <xf numFmtId="0" fontId="12" fillId="2" borderId="2" xfId="7" applyFont="1" applyFill="1" applyBorder="1" applyAlignment="1">
      <alignment horizontal="center" vertical="center"/>
    </xf>
    <xf numFmtId="0" fontId="11" fillId="2" borderId="6" xfId="7" applyNumberFormat="1" applyFont="1" applyFill="1" applyBorder="1" applyAlignment="1">
      <alignment vertical="center" wrapText="1"/>
    </xf>
    <xf numFmtId="43" fontId="11" fillId="2" borderId="6" xfId="9" applyFont="1" applyFill="1" applyBorder="1" applyAlignment="1">
      <alignment vertical="center"/>
    </xf>
    <xf numFmtId="0" fontId="12" fillId="2" borderId="4" xfId="7" applyFont="1" applyFill="1" applyBorder="1" applyAlignment="1">
      <alignment horizontal="center" vertical="center"/>
    </xf>
    <xf numFmtId="0" fontId="12" fillId="2" borderId="3" xfId="7" applyFont="1" applyFill="1" applyBorder="1" applyAlignment="1">
      <alignment horizontal="center" vertical="center"/>
    </xf>
    <xf numFmtId="0" fontId="12" fillId="2" borderId="6" xfId="7" applyFont="1" applyFill="1" applyBorder="1" applyAlignment="1">
      <alignment vertical="center" wrapText="1"/>
    </xf>
    <xf numFmtId="0" fontId="12" fillId="2" borderId="7" xfId="6" applyFont="1" applyFill="1" applyBorder="1" applyAlignment="1">
      <alignment vertical="center" wrapText="1"/>
    </xf>
    <xf numFmtId="43" fontId="11" fillId="2" borderId="8" xfId="9" applyFont="1" applyFill="1" applyBorder="1" applyAlignment="1">
      <alignment vertical="center"/>
    </xf>
    <xf numFmtId="0" fontId="12" fillId="2" borderId="8" xfId="7" applyFont="1" applyFill="1" applyBorder="1" applyAlignment="1">
      <alignment horizontal="center" vertical="center"/>
    </xf>
    <xf numFmtId="0" fontId="8" fillId="2" borderId="8" xfId="6" applyFont="1" applyFill="1" applyBorder="1" applyAlignment="1">
      <alignment vertical="center" wrapText="1"/>
    </xf>
    <xf numFmtId="0" fontId="12" fillId="2" borderId="9" xfId="7" applyFont="1" applyFill="1" applyBorder="1" applyAlignment="1">
      <alignment horizontal="center" vertical="center"/>
    </xf>
    <xf numFmtId="0" fontId="8" fillId="2" borderId="5" xfId="7" applyFont="1" applyFill="1" applyBorder="1" applyAlignment="1">
      <alignment vertical="center" wrapText="1"/>
    </xf>
    <xf numFmtId="43" fontId="11" fillId="2" borderId="5" xfId="9" applyFont="1" applyFill="1" applyBorder="1" applyAlignment="1">
      <alignment vertical="center"/>
    </xf>
    <xf numFmtId="0" fontId="8" fillId="2" borderId="6" xfId="7" applyFont="1" applyFill="1" applyBorder="1" applyAlignment="1">
      <alignment vertical="center" wrapText="1"/>
    </xf>
    <xf numFmtId="0" fontId="12" fillId="2" borderId="4" xfId="7" applyFont="1" applyFill="1" applyBorder="1" applyAlignment="1">
      <alignment horizontal="center" vertical="center" wrapText="1"/>
    </xf>
    <xf numFmtId="0" fontId="12" fillId="2" borderId="7" xfId="7" applyFont="1" applyFill="1" applyBorder="1" applyAlignment="1">
      <alignment horizontal="center" vertical="center"/>
    </xf>
    <xf numFmtId="0" fontId="12" fillId="2" borderId="7" xfId="7" applyFont="1" applyFill="1" applyBorder="1" applyAlignment="1">
      <alignment horizontal="center" vertical="center" wrapText="1"/>
    </xf>
    <xf numFmtId="0" fontId="8" fillId="2" borderId="8" xfId="7" applyFont="1" applyFill="1" applyBorder="1" applyAlignment="1">
      <alignment vertical="center" wrapText="1"/>
    </xf>
    <xf numFmtId="0" fontId="12" fillId="2" borderId="8" xfId="7" applyFont="1" applyFill="1" applyBorder="1" applyAlignment="1">
      <alignment horizontal="center" vertical="center" wrapText="1"/>
    </xf>
    <xf numFmtId="0" fontId="11" fillId="2" borderId="3" xfId="7" applyFont="1" applyFill="1" applyBorder="1" applyAlignment="1">
      <alignment horizontal="left" vertical="center" wrapText="1"/>
    </xf>
    <xf numFmtId="43" fontId="11" fillId="2" borderId="3" xfId="1" applyFont="1" applyFill="1" applyBorder="1" applyAlignment="1">
      <alignment vertical="center" wrapText="1"/>
    </xf>
    <xf numFmtId="43" fontId="11" fillId="2" borderId="8" xfId="1" applyFont="1" applyFill="1" applyBorder="1" applyAlignment="1">
      <alignment vertical="center"/>
    </xf>
    <xf numFmtId="0" fontId="12" fillId="2" borderId="5" xfId="7" applyFont="1" applyFill="1" applyBorder="1" applyAlignment="1">
      <alignment horizontal="center" vertical="center"/>
    </xf>
    <xf numFmtId="0" fontId="11" fillId="2" borderId="7" xfId="7" applyFont="1" applyFill="1" applyBorder="1" applyAlignment="1">
      <alignment vertical="center" wrapText="1"/>
    </xf>
    <xf numFmtId="43" fontId="11" fillId="2" borderId="7" xfId="9" applyFont="1" applyFill="1" applyBorder="1" applyAlignment="1">
      <alignment vertical="center"/>
    </xf>
    <xf numFmtId="0" fontId="11" fillId="2" borderId="8" xfId="7" applyFont="1" applyFill="1" applyBorder="1" applyAlignment="1">
      <alignment vertical="center" wrapText="1"/>
    </xf>
    <xf numFmtId="0" fontId="8" fillId="2" borderId="3" xfId="6" applyFont="1" applyFill="1" applyBorder="1" applyAlignment="1">
      <alignment vertical="center" wrapText="1"/>
    </xf>
    <xf numFmtId="0" fontId="8" fillId="2" borderId="5" xfId="6" applyFont="1" applyFill="1" applyBorder="1" applyAlignment="1">
      <alignment vertical="center" wrapText="1"/>
    </xf>
    <xf numFmtId="0" fontId="10" fillId="2" borderId="1" xfId="7" applyFont="1" applyFill="1" applyBorder="1" applyAlignment="1">
      <alignment horizontal="center" vertical="center"/>
    </xf>
    <xf numFmtId="0" fontId="11" fillId="2" borderId="1" xfId="7" applyFont="1" applyFill="1" applyBorder="1" applyAlignment="1">
      <alignment vertical="center" wrapText="1"/>
    </xf>
    <xf numFmtId="43" fontId="11" fillId="2" borderId="1" xfId="9" applyFont="1" applyFill="1" applyBorder="1" applyAlignment="1">
      <alignment vertical="center"/>
    </xf>
    <xf numFmtId="0" fontId="10" fillId="2" borderId="2" xfId="7" applyFont="1" applyFill="1" applyBorder="1" applyAlignment="1">
      <alignment horizontal="center" vertical="center"/>
    </xf>
    <xf numFmtId="0" fontId="8" fillId="2" borderId="6" xfId="6" applyFont="1" applyFill="1" applyBorder="1" applyAlignment="1">
      <alignment vertical="center" wrapText="1"/>
    </xf>
    <xf numFmtId="43" fontId="11" fillId="2" borderId="3" xfId="9" applyFont="1" applyFill="1" applyBorder="1" applyAlignment="1">
      <alignment horizontal="center" vertical="center"/>
    </xf>
    <xf numFmtId="43" fontId="11" fillId="2" borderId="9" xfId="9" applyFont="1" applyFill="1" applyBorder="1" applyAlignment="1">
      <alignment horizontal="center" vertical="center"/>
    </xf>
    <xf numFmtId="43" fontId="11" fillId="2" borderId="5" xfId="9" applyFont="1" applyFill="1" applyBorder="1" applyAlignment="1">
      <alignment horizontal="center" vertical="center"/>
    </xf>
    <xf numFmtId="43" fontId="11" fillId="2" borderId="6" xfId="9" applyFont="1" applyFill="1" applyBorder="1" applyAlignment="1">
      <alignment horizontal="center" vertical="center"/>
    </xf>
    <xf numFmtId="43" fontId="11" fillId="2" borderId="7" xfId="9" applyFont="1" applyFill="1" applyBorder="1" applyAlignment="1">
      <alignment horizontal="center" vertical="center"/>
    </xf>
    <xf numFmtId="0" fontId="15" fillId="2" borderId="1" xfId="7" applyFont="1" applyFill="1" applyBorder="1" applyAlignment="1">
      <alignment horizontal="center"/>
    </xf>
    <xf numFmtId="0" fontId="15" fillId="2" borderId="1" xfId="7" applyFont="1" applyFill="1" applyBorder="1"/>
    <xf numFmtId="43" fontId="15" fillId="2" borderId="1" xfId="1" applyFont="1" applyFill="1" applyBorder="1"/>
    <xf numFmtId="0" fontId="15" fillId="2" borderId="1" xfId="7" applyFont="1" applyFill="1" applyBorder="1" applyAlignment="1">
      <alignment vertical="center"/>
    </xf>
    <xf numFmtId="0" fontId="16" fillId="0" borderId="0" xfId="4" applyFont="1" applyAlignment="1">
      <alignment vertical="center"/>
    </xf>
    <xf numFmtId="0" fontId="17" fillId="0" borderId="0" xfId="10" applyFont="1"/>
    <xf numFmtId="0" fontId="18" fillId="0" borderId="0" xfId="4" applyFont="1" applyAlignment="1">
      <alignment vertical="center" wrapText="1"/>
    </xf>
    <xf numFmtId="43" fontId="2" fillId="0" borderId="0" xfId="8" applyFont="1"/>
    <xf numFmtId="0" fontId="2" fillId="0" borderId="0" xfId="4"/>
    <xf numFmtId="0" fontId="2" fillId="0" borderId="0" xfId="12" applyAlignment="1">
      <alignment vertical="center"/>
    </xf>
    <xf numFmtId="0" fontId="4" fillId="0" borderId="0" xfId="6"/>
    <xf numFmtId="0" fontId="3" fillId="0" borderId="0" xfId="4" applyFont="1" applyAlignment="1">
      <alignment vertical="center"/>
    </xf>
    <xf numFmtId="41" fontId="25" fillId="2" borderId="2" xfId="4" applyNumberFormat="1" applyFont="1" applyFill="1" applyBorder="1" applyAlignment="1">
      <alignment horizontal="center" vertical="center"/>
    </xf>
    <xf numFmtId="0" fontId="25" fillId="2" borderId="2" xfId="4" quotePrefix="1" applyNumberFormat="1" applyFont="1" applyFill="1" applyBorder="1" applyAlignment="1">
      <alignment horizontal="center" vertical="center"/>
    </xf>
    <xf numFmtId="41" fontId="25" fillId="2" borderId="2" xfId="13" applyNumberFormat="1" applyFont="1" applyFill="1" applyBorder="1" applyAlignment="1">
      <alignment vertical="center" wrapText="1"/>
    </xf>
    <xf numFmtId="164" fontId="25" fillId="2" borderId="3" xfId="4" applyNumberFormat="1" applyFont="1" applyFill="1" applyBorder="1" applyAlignment="1">
      <alignment vertical="center"/>
    </xf>
    <xf numFmtId="164" fontId="25" fillId="2" borderId="2" xfId="4" applyNumberFormat="1" applyFont="1" applyFill="1" applyBorder="1" applyAlignment="1">
      <alignment vertical="center"/>
    </xf>
    <xf numFmtId="41" fontId="25" fillId="2" borderId="4" xfId="4" applyNumberFormat="1" applyFont="1" applyFill="1" applyBorder="1" applyAlignment="1">
      <alignment horizontal="center" vertical="center"/>
    </xf>
    <xf numFmtId="0" fontId="25" fillId="2" borderId="4" xfId="4" quotePrefix="1" applyNumberFormat="1" applyFont="1" applyFill="1" applyBorder="1" applyAlignment="1">
      <alignment horizontal="center" vertical="center"/>
    </xf>
    <xf numFmtId="41" fontId="26" fillId="2" borderId="6" xfId="13" applyNumberFormat="1" applyFont="1" applyFill="1" applyBorder="1" applyAlignment="1">
      <alignment vertical="center" wrapText="1"/>
    </xf>
    <xf numFmtId="164" fontId="25" fillId="2" borderId="4" xfId="4" applyNumberFormat="1" applyFont="1" applyFill="1" applyBorder="1" applyAlignment="1">
      <alignment vertical="center"/>
    </xf>
    <xf numFmtId="41" fontId="27" fillId="2" borderId="6" xfId="4" applyNumberFormat="1" applyFont="1" applyFill="1" applyBorder="1" applyAlignment="1">
      <alignment horizontal="center" vertical="center"/>
    </xf>
    <xf numFmtId="0" fontId="27" fillId="2" borderId="6" xfId="4" quotePrefix="1" applyNumberFormat="1" applyFont="1" applyFill="1" applyBorder="1" applyAlignment="1">
      <alignment horizontal="center" vertical="center"/>
    </xf>
    <xf numFmtId="164" fontId="27" fillId="2" borderId="6" xfId="4" applyNumberFormat="1" applyFont="1" applyFill="1" applyBorder="1" applyAlignment="1">
      <alignment vertical="center"/>
    </xf>
    <xf numFmtId="165" fontId="27" fillId="2" borderId="6" xfId="4" applyNumberFormat="1" applyFont="1" applyFill="1" applyBorder="1" applyAlignment="1">
      <alignment vertical="center"/>
    </xf>
    <xf numFmtId="0" fontId="27" fillId="2" borderId="7" xfId="4" quotePrefix="1" applyNumberFormat="1" applyFont="1" applyFill="1" applyBorder="1" applyAlignment="1">
      <alignment horizontal="center" vertical="center"/>
    </xf>
    <xf numFmtId="41" fontId="26" fillId="2" borderId="7" xfId="13" applyNumberFormat="1" applyFont="1" applyFill="1" applyBorder="1" applyAlignment="1">
      <alignment vertical="center" wrapText="1"/>
    </xf>
    <xf numFmtId="164" fontId="27" fillId="2" borderId="7" xfId="4" applyNumberFormat="1" applyFont="1" applyFill="1" applyBorder="1" applyAlignment="1">
      <alignment vertical="center"/>
    </xf>
    <xf numFmtId="165" fontId="27" fillId="2" borderId="7" xfId="4" applyNumberFormat="1" applyFont="1" applyFill="1" applyBorder="1" applyAlignment="1">
      <alignment vertical="center"/>
    </xf>
    <xf numFmtId="0" fontId="25" fillId="2" borderId="2" xfId="4" applyFont="1" applyFill="1" applyBorder="1" applyAlignment="1">
      <alignment horizontal="center" vertical="center"/>
    </xf>
    <xf numFmtId="0" fontId="25" fillId="2" borderId="1" xfId="4" applyNumberFormat="1" applyFont="1" applyFill="1" applyBorder="1" applyAlignment="1">
      <alignment horizontal="center" vertical="center"/>
    </xf>
    <xf numFmtId="41" fontId="25" fillId="2" borderId="1" xfId="4" applyNumberFormat="1" applyFont="1" applyFill="1" applyBorder="1" applyAlignment="1">
      <alignment vertical="center" wrapText="1"/>
    </xf>
    <xf numFmtId="164" fontId="25" fillId="2" borderId="1" xfId="4" applyNumberFormat="1" applyFont="1" applyFill="1" applyBorder="1" applyAlignment="1">
      <alignment vertical="center"/>
    </xf>
    <xf numFmtId="164" fontId="25" fillId="2" borderId="1" xfId="4" applyNumberFormat="1" applyFont="1" applyFill="1" applyBorder="1" applyAlignment="1">
      <alignment vertical="center" wrapText="1"/>
    </xf>
    <xf numFmtId="0" fontId="25" fillId="2" borderId="1" xfId="4" applyFont="1" applyFill="1" applyBorder="1" applyAlignment="1">
      <alignment vertical="center"/>
    </xf>
    <xf numFmtId="164" fontId="28" fillId="2" borderId="1" xfId="4" applyNumberFormat="1" applyFont="1" applyFill="1" applyBorder="1" applyAlignment="1">
      <alignment vertical="center" wrapText="1"/>
    </xf>
    <xf numFmtId="0" fontId="25" fillId="2" borderId="1" xfId="14" applyNumberFormat="1" applyFont="1" applyFill="1" applyBorder="1" applyAlignment="1">
      <alignment horizontal="center" vertical="center"/>
    </xf>
    <xf numFmtId="0" fontId="25" fillId="2" borderId="3" xfId="4" applyFont="1" applyFill="1" applyBorder="1" applyAlignment="1">
      <alignment horizontal="center" vertical="center"/>
    </xf>
    <xf numFmtId="0" fontId="25" fillId="2" borderId="3" xfId="4" applyNumberFormat="1" applyFont="1" applyFill="1" applyBorder="1" applyAlignment="1">
      <alignment horizontal="center" vertical="center"/>
    </xf>
    <xf numFmtId="41" fontId="25" fillId="2" borderId="3" xfId="4" applyNumberFormat="1" applyFont="1" applyFill="1" applyBorder="1" applyAlignment="1">
      <alignment vertical="center" wrapText="1"/>
    </xf>
    <xf numFmtId="0" fontId="25" fillId="2" borderId="6" xfId="4" applyFont="1" applyFill="1" applyBorder="1" applyAlignment="1">
      <alignment horizontal="center" vertical="center"/>
    </xf>
    <xf numFmtId="0" fontId="25" fillId="2" borderId="6" xfId="4" applyNumberFormat="1" applyFont="1" applyFill="1" applyBorder="1" applyAlignment="1">
      <alignment horizontal="center" vertical="center"/>
    </xf>
    <xf numFmtId="41" fontId="29" fillId="2" borderId="6" xfId="4" applyNumberFormat="1" applyFont="1" applyFill="1" applyBorder="1" applyAlignment="1">
      <alignment vertical="center" wrapText="1"/>
    </xf>
    <xf numFmtId="164" fontId="25" fillId="2" borderId="6" xfId="4" applyNumberFormat="1" applyFont="1" applyFill="1" applyBorder="1" applyAlignment="1">
      <alignment vertical="center"/>
    </xf>
    <xf numFmtId="0" fontId="25" fillId="2" borderId="8" xfId="4" applyFont="1" applyFill="1" applyBorder="1" applyAlignment="1">
      <alignment horizontal="center" vertical="center"/>
    </xf>
    <xf numFmtId="0" fontId="25" fillId="2" borderId="8" xfId="4" applyNumberFormat="1" applyFont="1" applyFill="1" applyBorder="1" applyAlignment="1">
      <alignment horizontal="center" vertical="center"/>
    </xf>
    <xf numFmtId="41" fontId="29" fillId="2" borderId="8" xfId="4" applyNumberFormat="1" applyFont="1" applyFill="1" applyBorder="1" applyAlignment="1">
      <alignment vertical="center" wrapText="1"/>
    </xf>
    <xf numFmtId="164" fontId="25" fillId="2" borderId="8" xfId="4" applyNumberFormat="1" applyFont="1" applyFill="1" applyBorder="1" applyAlignment="1">
      <alignment vertical="center"/>
    </xf>
    <xf numFmtId="0" fontId="25" fillId="2" borderId="1" xfId="4" applyFont="1" applyFill="1" applyBorder="1" applyAlignment="1">
      <alignment horizontal="center" vertical="center"/>
    </xf>
    <xf numFmtId="0" fontId="25" fillId="2" borderId="2" xfId="4" applyNumberFormat="1" applyFont="1" applyFill="1" applyBorder="1" applyAlignment="1">
      <alignment horizontal="center" vertical="center"/>
    </xf>
    <xf numFmtId="41" fontId="25" fillId="2" borderId="2" xfId="4" applyNumberFormat="1" applyFont="1" applyFill="1" applyBorder="1" applyAlignment="1">
      <alignment vertical="center" wrapText="1"/>
    </xf>
    <xf numFmtId="0" fontId="25" fillId="2" borderId="2" xfId="4" applyFont="1" applyFill="1" applyBorder="1" applyAlignment="1">
      <alignment vertical="center"/>
    </xf>
    <xf numFmtId="164" fontId="28" fillId="2" borderId="2" xfId="4" applyNumberFormat="1" applyFont="1" applyFill="1" applyBorder="1" applyAlignment="1">
      <alignment vertical="center" wrapText="1"/>
    </xf>
    <xf numFmtId="0" fontId="2" fillId="0" borderId="1" xfId="4" applyBorder="1" applyAlignment="1">
      <alignment vertical="center"/>
    </xf>
    <xf numFmtId="0" fontId="25" fillId="2" borderId="9" xfId="4" applyFont="1" applyFill="1" applyBorder="1" applyAlignment="1">
      <alignment horizontal="center" vertical="center"/>
    </xf>
    <xf numFmtId="0" fontId="25" fillId="2" borderId="9" xfId="4" applyNumberFormat="1" applyFont="1" applyFill="1" applyBorder="1" applyAlignment="1">
      <alignment horizontal="center" vertical="center"/>
    </xf>
    <xf numFmtId="41" fontId="25" fillId="2" borderId="1" xfId="4" applyNumberFormat="1" applyFont="1" applyFill="1" applyBorder="1" applyAlignment="1">
      <alignment horizontal="left" vertical="center" wrapText="1"/>
    </xf>
    <xf numFmtId="164" fontId="25" fillId="2" borderId="9" xfId="4" applyNumberFormat="1" applyFont="1" applyFill="1" applyBorder="1" applyAlignment="1">
      <alignment horizontal="center" vertical="center"/>
    </xf>
    <xf numFmtId="164" fontId="25" fillId="2" borderId="1" xfId="4" applyNumberFormat="1" applyFont="1" applyFill="1" applyBorder="1" applyAlignment="1">
      <alignment horizontal="center" vertical="center"/>
    </xf>
    <xf numFmtId="0" fontId="25" fillId="2" borderId="1" xfId="4" applyFont="1" applyFill="1" applyBorder="1" applyAlignment="1">
      <alignment horizontal="left" vertical="center" wrapText="1"/>
    </xf>
    <xf numFmtId="0" fontId="25" fillId="0" borderId="2" xfId="4" applyNumberFormat="1" applyFont="1" applyBorder="1" applyAlignment="1">
      <alignment horizontal="center" vertical="center"/>
    </xf>
    <xf numFmtId="164" fontId="25" fillId="2" borderId="3" xfId="4" applyNumberFormat="1" applyFont="1" applyFill="1" applyBorder="1" applyAlignment="1">
      <alignment vertical="center" wrapText="1"/>
    </xf>
    <xf numFmtId="164" fontId="25" fillId="2" borderId="9" xfId="4" applyNumberFormat="1" applyFont="1" applyFill="1" applyBorder="1" applyAlignment="1">
      <alignment vertical="center"/>
    </xf>
    <xf numFmtId="164" fontId="25" fillId="2" borderId="8" xfId="4" applyNumberFormat="1" applyFont="1" applyFill="1" applyBorder="1" applyAlignment="1">
      <alignment vertical="center" wrapText="1"/>
    </xf>
    <xf numFmtId="41" fontId="25" fillId="2" borderId="2" xfId="4" applyNumberFormat="1" applyFont="1" applyFill="1" applyBorder="1" applyAlignment="1">
      <alignment horizontal="left" vertical="center" wrapText="1"/>
    </xf>
    <xf numFmtId="164" fontId="25" fillId="2" borderId="4" xfId="4" applyNumberFormat="1" applyFont="1" applyFill="1" applyBorder="1" applyAlignment="1">
      <alignment horizontal="center" vertical="center"/>
    </xf>
    <xf numFmtId="164" fontId="25" fillId="2" borderId="2" xfId="4" applyNumberFormat="1" applyFont="1" applyFill="1" applyBorder="1" applyAlignment="1">
      <alignment horizontal="center" vertical="center"/>
    </xf>
    <xf numFmtId="0" fontId="25" fillId="2" borderId="2" xfId="4" applyFont="1" applyFill="1" applyBorder="1" applyAlignment="1">
      <alignment horizontal="left" vertical="center" wrapText="1"/>
    </xf>
    <xf numFmtId="0" fontId="25" fillId="2" borderId="4" xfId="4" applyFont="1" applyFill="1" applyBorder="1" applyAlignment="1">
      <alignment horizontal="center" vertical="center"/>
    </xf>
    <xf numFmtId="0" fontId="25" fillId="2" borderId="2" xfId="4" applyNumberFormat="1" applyFont="1" applyFill="1" applyBorder="1" applyAlignment="1">
      <alignment vertical="center"/>
    </xf>
    <xf numFmtId="41" fontId="25" fillId="2" borderId="3" xfId="4" applyNumberFormat="1" applyFont="1" applyFill="1" applyBorder="1" applyAlignment="1">
      <alignment horizontal="left" vertical="center" wrapText="1"/>
    </xf>
    <xf numFmtId="164" fontId="25" fillId="2" borderId="2" xfId="4" applyNumberFormat="1" applyFont="1" applyFill="1" applyBorder="1" applyAlignment="1">
      <alignment vertical="center" wrapText="1"/>
    </xf>
    <xf numFmtId="0" fontId="25" fillId="2" borderId="3" xfId="4" applyFont="1" applyFill="1" applyBorder="1" applyAlignment="1">
      <alignment vertical="center"/>
    </xf>
    <xf numFmtId="0" fontId="25" fillId="2" borderId="4" xfId="4" applyFont="1" applyFill="1" applyBorder="1" applyAlignment="1">
      <alignment vertical="center"/>
    </xf>
    <xf numFmtId="0" fontId="25" fillId="2" borderId="4" xfId="4" applyNumberFormat="1" applyFont="1" applyFill="1" applyBorder="1" applyAlignment="1">
      <alignment vertical="center"/>
    </xf>
    <xf numFmtId="0" fontId="30" fillId="2" borderId="0" xfId="6" applyFont="1" applyFill="1" applyAlignment="1">
      <alignment wrapText="1"/>
    </xf>
    <xf numFmtId="164" fontId="31" fillId="2" borderId="6" xfId="4" applyNumberFormat="1" applyFont="1" applyFill="1" applyBorder="1" applyAlignment="1">
      <alignment vertical="center"/>
    </xf>
    <xf numFmtId="164" fontId="25" fillId="2" borderId="4" xfId="4" applyNumberFormat="1" applyFont="1" applyFill="1" applyBorder="1" applyAlignment="1">
      <alignment vertical="center" wrapText="1"/>
    </xf>
    <xf numFmtId="164" fontId="31" fillId="2" borderId="7" xfId="4" applyNumberFormat="1" applyFont="1" applyFill="1" applyBorder="1" applyAlignment="1">
      <alignment vertical="center"/>
    </xf>
    <xf numFmtId="0" fontId="25" fillId="2" borderId="7" xfId="4" applyFont="1" applyFill="1" applyBorder="1" applyAlignment="1">
      <alignment vertical="center"/>
    </xf>
    <xf numFmtId="0" fontId="32" fillId="2" borderId="6" xfId="4" applyNumberFormat="1" applyFont="1" applyFill="1" applyBorder="1" applyAlignment="1">
      <alignment horizontal="center" vertical="center"/>
    </xf>
    <xf numFmtId="41" fontId="30" fillId="2" borderId="7" xfId="4" applyNumberFormat="1" applyFont="1" applyFill="1" applyBorder="1" applyAlignment="1">
      <alignment horizontal="left" vertical="center" wrapText="1"/>
    </xf>
    <xf numFmtId="0" fontId="32" fillId="2" borderId="7" xfId="4" applyNumberFormat="1" applyFont="1" applyFill="1" applyBorder="1" applyAlignment="1">
      <alignment horizontal="center" vertical="center"/>
    </xf>
    <xf numFmtId="0" fontId="25" fillId="2" borderId="9" xfId="4" applyFont="1" applyFill="1" applyBorder="1" applyAlignment="1">
      <alignment vertical="center"/>
    </xf>
    <xf numFmtId="0" fontId="25" fillId="2" borderId="9" xfId="4" applyNumberFormat="1" applyFont="1" applyFill="1" applyBorder="1" applyAlignment="1">
      <alignment vertical="center"/>
    </xf>
    <xf numFmtId="0" fontId="32" fillId="2" borderId="13" xfId="4" applyNumberFormat="1" applyFont="1" applyFill="1" applyBorder="1" applyAlignment="1">
      <alignment horizontal="center" vertical="center"/>
    </xf>
    <xf numFmtId="41" fontId="30" fillId="2" borderId="8" xfId="4" applyNumberFormat="1" applyFont="1" applyFill="1" applyBorder="1" applyAlignment="1">
      <alignment horizontal="left" vertical="center" wrapText="1"/>
    </xf>
    <xf numFmtId="164" fontId="31" fillId="2" borderId="8" xfId="4" applyNumberFormat="1" applyFont="1" applyFill="1" applyBorder="1" applyAlignment="1">
      <alignment vertical="center"/>
    </xf>
    <xf numFmtId="0" fontId="32" fillId="2" borderId="8" xfId="4" applyNumberFormat="1" applyFont="1" applyFill="1" applyBorder="1" applyAlignment="1">
      <alignment horizontal="center" vertical="center"/>
    </xf>
    <xf numFmtId="41" fontId="33" fillId="2" borderId="6" xfId="13" applyNumberFormat="1" applyFont="1" applyFill="1" applyBorder="1" applyAlignment="1">
      <alignment vertical="center" wrapText="1"/>
    </xf>
    <xf numFmtId="164" fontId="34" fillId="2" borderId="1" xfId="4" applyNumberFormat="1" applyFont="1" applyFill="1" applyBorder="1" applyAlignment="1">
      <alignment vertical="center" wrapText="1"/>
    </xf>
    <xf numFmtId="164" fontId="31" fillId="2" borderId="1" xfId="4" applyNumberFormat="1" applyFont="1" applyFill="1" applyBorder="1" applyAlignment="1">
      <alignment vertical="center"/>
    </xf>
    <xf numFmtId="0" fontId="25" fillId="2" borderId="1" xfId="4" applyFont="1" applyFill="1" applyBorder="1" applyAlignment="1">
      <alignment vertical="center" wrapText="1"/>
    </xf>
    <xf numFmtId="41" fontId="31" fillId="2" borderId="1" xfId="4" applyNumberFormat="1" applyFont="1" applyFill="1" applyBorder="1" applyAlignment="1">
      <alignment horizontal="left" vertical="center" wrapText="1"/>
    </xf>
    <xf numFmtId="164" fontId="32" fillId="2" borderId="1" xfId="4" applyNumberFormat="1" applyFont="1" applyFill="1" applyBorder="1" applyAlignment="1">
      <alignment vertical="center"/>
    </xf>
    <xf numFmtId="164" fontId="35" fillId="2" borderId="9" xfId="4" applyNumberFormat="1" applyFont="1" applyFill="1" applyBorder="1" applyAlignment="1">
      <alignment vertical="center"/>
    </xf>
    <xf numFmtId="0" fontId="3" fillId="2" borderId="9" xfId="4" applyFont="1" applyFill="1" applyBorder="1" applyAlignment="1">
      <alignment vertical="center" wrapText="1"/>
    </xf>
    <xf numFmtId="0" fontId="25" fillId="2" borderId="7" xfId="4" applyFont="1" applyFill="1" applyBorder="1" applyAlignment="1">
      <alignment horizontal="center" vertical="center"/>
    </xf>
    <xf numFmtId="0" fontId="25" fillId="2" borderId="7" xfId="4" applyNumberFormat="1" applyFont="1" applyFill="1" applyBorder="1" applyAlignment="1">
      <alignment horizontal="center" vertical="center"/>
    </xf>
    <xf numFmtId="0" fontId="3" fillId="2" borderId="9" xfId="4" applyNumberFormat="1" applyFont="1" applyFill="1" applyBorder="1" applyAlignment="1">
      <alignment horizontal="center" vertical="center"/>
    </xf>
    <xf numFmtId="41" fontId="3" fillId="2" borderId="14" xfId="4" applyNumberFormat="1" applyFont="1" applyFill="1" applyBorder="1" applyAlignment="1">
      <alignment vertical="center" wrapText="1"/>
    </xf>
    <xf numFmtId="164" fontId="36" fillId="2" borderId="2" xfId="4" applyNumberFormat="1" applyFont="1" applyFill="1" applyBorder="1" applyAlignment="1">
      <alignment vertical="center"/>
    </xf>
    <xf numFmtId="0" fontId="3" fillId="2" borderId="2" xfId="4" applyNumberFormat="1" applyFont="1" applyFill="1" applyBorder="1" applyAlignment="1">
      <alignment vertical="center"/>
    </xf>
    <xf numFmtId="0" fontId="3" fillId="2" borderId="2" xfId="4" applyNumberFormat="1" applyFont="1" applyFill="1" applyBorder="1" applyAlignment="1">
      <alignment horizontal="center" vertical="center" wrapText="1"/>
    </xf>
    <xf numFmtId="41" fontId="3" fillId="2" borderId="2" xfId="4" applyNumberFormat="1" applyFont="1" applyFill="1" applyBorder="1" applyAlignment="1">
      <alignment vertical="center" wrapText="1"/>
    </xf>
    <xf numFmtId="164" fontId="24" fillId="2" borderId="15" xfId="4" applyNumberFormat="1" applyFont="1" applyFill="1" applyBorder="1" applyAlignment="1">
      <alignment vertical="center"/>
    </xf>
    <xf numFmtId="164" fontId="24" fillId="2" borderId="15" xfId="4" applyNumberFormat="1" applyFont="1" applyFill="1" applyBorder="1" applyAlignment="1">
      <alignment vertical="center" wrapText="1"/>
    </xf>
    <xf numFmtId="0" fontId="2" fillId="0" borderId="0" xfId="4" applyFont="1" applyAlignment="1">
      <alignment vertical="center"/>
    </xf>
    <xf numFmtId="0" fontId="37" fillId="0" borderId="0" xfId="15" applyFont="1"/>
    <xf numFmtId="164" fontId="2" fillId="0" borderId="0" xfId="4" applyNumberFormat="1" applyAlignment="1">
      <alignment vertical="center"/>
    </xf>
    <xf numFmtId="0" fontId="4" fillId="0" borderId="0" xfId="6" applyAlignment="1">
      <alignment vertical="center"/>
    </xf>
    <xf numFmtId="43" fontId="0" fillId="0" borderId="0" xfId="5" applyFont="1"/>
    <xf numFmtId="0" fontId="2" fillId="0" borderId="0" xfId="12"/>
    <xf numFmtId="0" fontId="38" fillId="0" borderId="0" xfId="6" applyNumberFormat="1" applyFont="1" applyFill="1" applyBorder="1" applyAlignment="1" applyProtection="1">
      <alignment horizontal="left"/>
      <protection locked="0"/>
    </xf>
    <xf numFmtId="43" fontId="25" fillId="0" borderId="0" xfId="5" applyFont="1" applyFill="1" applyBorder="1"/>
    <xf numFmtId="0" fontId="2" fillId="0" borderId="0" xfId="12" applyAlignment="1">
      <alignment horizontal="center" vertical="center"/>
    </xf>
    <xf numFmtId="0" fontId="40" fillId="0" borderId="1" xfId="6" applyFont="1" applyBorder="1" applyAlignment="1">
      <alignment vertical="center"/>
    </xf>
    <xf numFmtId="164" fontId="40" fillId="0" borderId="1" xfId="6" applyNumberFormat="1" applyFont="1" applyBorder="1" applyAlignment="1">
      <alignment vertical="center"/>
    </xf>
    <xf numFmtId="0" fontId="4" fillId="0" borderId="1" xfId="6" applyBorder="1" applyAlignment="1">
      <alignment vertical="center"/>
    </xf>
    <xf numFmtId="164" fontId="4" fillId="0" borderId="1" xfId="6" applyNumberFormat="1" applyBorder="1" applyAlignment="1">
      <alignment vertical="center"/>
    </xf>
    <xf numFmtId="164" fontId="4" fillId="0" borderId="1" xfId="6" applyNumberFormat="1" applyFont="1" applyBorder="1" applyAlignment="1">
      <alignment vertical="center"/>
    </xf>
    <xf numFmtId="0" fontId="40" fillId="0" borderId="9" xfId="6" applyFont="1" applyBorder="1" applyAlignment="1">
      <alignment vertical="center"/>
    </xf>
    <xf numFmtId="0" fontId="40" fillId="0" borderId="8" xfId="6" applyFont="1" applyBorder="1" applyAlignment="1">
      <alignment vertical="center"/>
    </xf>
    <xf numFmtId="164" fontId="40" fillId="0" borderId="8" xfId="6" applyNumberFormat="1" applyFont="1" applyBorder="1" applyAlignment="1">
      <alignment vertical="center"/>
    </xf>
    <xf numFmtId="0" fontId="4" fillId="0" borderId="4" xfId="6" applyBorder="1" applyAlignment="1">
      <alignment vertical="center"/>
    </xf>
    <xf numFmtId="164" fontId="4" fillId="0" borderId="4" xfId="6" applyNumberFormat="1" applyBorder="1" applyAlignment="1">
      <alignment vertical="center"/>
    </xf>
    <xf numFmtId="0" fontId="41" fillId="0" borderId="1" xfId="6" applyFont="1" applyBorder="1" applyAlignment="1">
      <alignment vertical="center"/>
    </xf>
    <xf numFmtId="164" fontId="4" fillId="2" borderId="1" xfId="6" applyNumberFormat="1" applyFill="1" applyBorder="1" applyAlignment="1">
      <alignment vertical="center"/>
    </xf>
    <xf numFmtId="0" fontId="2" fillId="0" borderId="4" xfId="12" applyBorder="1"/>
    <xf numFmtId="0" fontId="20" fillId="0" borderId="1" xfId="6" applyFont="1" applyBorder="1" applyAlignment="1">
      <alignment vertical="center"/>
    </xf>
    <xf numFmtId="0" fontId="4" fillId="0" borderId="2" xfId="6" applyBorder="1" applyAlignment="1">
      <alignment vertical="center"/>
    </xf>
    <xf numFmtId="164" fontId="4" fillId="0" borderId="2" xfId="6" applyNumberFormat="1" applyBorder="1" applyAlignment="1">
      <alignment vertical="center"/>
    </xf>
    <xf numFmtId="0" fontId="40" fillId="0" borderId="17" xfId="6" applyFont="1" applyBorder="1" applyAlignment="1">
      <alignment vertical="center"/>
    </xf>
    <xf numFmtId="0" fontId="40" fillId="0" borderId="18" xfId="6" applyFont="1" applyBorder="1" applyAlignment="1">
      <alignment vertical="center"/>
    </xf>
    <xf numFmtId="0" fontId="40" fillId="0" borderId="16" xfId="6" applyFont="1" applyBorder="1" applyAlignment="1">
      <alignment vertical="center"/>
    </xf>
    <xf numFmtId="164" fontId="40" fillId="0" borderId="15" xfId="6" applyNumberFormat="1" applyFont="1" applyBorder="1" applyAlignment="1">
      <alignment vertical="center"/>
    </xf>
    <xf numFmtId="0" fontId="4" fillId="0" borderId="9" xfId="6" applyBorder="1" applyAlignment="1">
      <alignment vertical="center"/>
    </xf>
    <xf numFmtId="164" fontId="4" fillId="0" borderId="9" xfId="6" applyNumberFormat="1" applyBorder="1" applyAlignment="1">
      <alignment vertical="center"/>
    </xf>
    <xf numFmtId="0" fontId="25" fillId="2" borderId="2" xfId="4" applyFont="1" applyFill="1" applyBorder="1" applyAlignment="1">
      <alignment horizontal="center" vertical="center"/>
    </xf>
    <xf numFmtId="0" fontId="25" fillId="2" borderId="9" xfId="4" applyFont="1" applyFill="1" applyBorder="1" applyAlignment="1">
      <alignment horizontal="center" vertical="center"/>
    </xf>
    <xf numFmtId="0" fontId="40" fillId="4" borderId="1" xfId="6" applyFont="1" applyFill="1" applyBorder="1" applyAlignment="1">
      <alignment horizontal="center" vertical="center" wrapText="1"/>
    </xf>
    <xf numFmtId="0" fontId="39" fillId="2" borderId="0" xfId="6" applyFont="1" applyFill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2" fillId="0" borderId="0" xfId="4" applyBorder="1" applyAlignment="1">
      <alignment vertical="center"/>
    </xf>
    <xf numFmtId="0" fontId="25" fillId="0" borderId="2" xfId="4" applyFont="1" applyBorder="1" applyAlignment="1">
      <alignment vertical="center" wrapText="1"/>
    </xf>
    <xf numFmtId="0" fontId="28" fillId="2" borderId="8" xfId="4" applyNumberFormat="1" applyFont="1" applyFill="1" applyBorder="1" applyAlignment="1">
      <alignment horizontal="center" vertical="center"/>
    </xf>
    <xf numFmtId="0" fontId="24" fillId="2" borderId="16" xfId="4" applyFont="1" applyFill="1" applyBorder="1" applyAlignment="1">
      <alignment horizontal="center" vertical="center"/>
    </xf>
    <xf numFmtId="0" fontId="42" fillId="0" borderId="1" xfId="6" applyFont="1" applyBorder="1" applyAlignment="1">
      <alignment vertical="center"/>
    </xf>
    <xf numFmtId="0" fontId="2" fillId="0" borderId="0" xfId="16"/>
    <xf numFmtId="43" fontId="2" fillId="0" borderId="0" xfId="17" applyFont="1"/>
    <xf numFmtId="0" fontId="2" fillId="0" borderId="0" xfId="18" applyAlignment="1">
      <alignment vertical="center"/>
    </xf>
    <xf numFmtId="0" fontId="39" fillId="0" borderId="0" xfId="16" applyFont="1" applyAlignment="1">
      <alignment horizontal="center" vertical="center" wrapText="1"/>
    </xf>
    <xf numFmtId="43" fontId="5" fillId="0" borderId="0" xfId="17" applyFont="1"/>
    <xf numFmtId="0" fontId="17" fillId="0" borderId="0" xfId="10" applyFont="1" applyAlignment="1"/>
    <xf numFmtId="0" fontId="16" fillId="0" borderId="0" xfId="16" applyFont="1"/>
    <xf numFmtId="0" fontId="2" fillId="0" borderId="0" xfId="16" applyAlignment="1">
      <alignment vertical="center"/>
    </xf>
    <xf numFmtId="0" fontId="25" fillId="0" borderId="0" xfId="16" applyFont="1" applyAlignment="1">
      <alignment horizontal="right" vertical="center"/>
    </xf>
    <xf numFmtId="0" fontId="24" fillId="4" borderId="1" xfId="16" applyFont="1" applyFill="1" applyBorder="1" applyAlignment="1">
      <alignment horizontal="center" vertical="center"/>
    </xf>
    <xf numFmtId="0" fontId="24" fillId="4" borderId="1" xfId="16" applyFont="1" applyFill="1" applyBorder="1" applyAlignment="1">
      <alignment horizontal="center" vertical="center" wrapText="1"/>
    </xf>
    <xf numFmtId="0" fontId="4" fillId="0" borderId="3" xfId="16" applyFont="1" applyBorder="1" applyAlignment="1">
      <alignment vertical="center"/>
    </xf>
    <xf numFmtId="0" fontId="4" fillId="0" borderId="3" xfId="6" quotePrefix="1" applyFont="1" applyBorder="1" applyAlignment="1">
      <alignment horizontal="right" vertical="center"/>
    </xf>
    <xf numFmtId="0" fontId="4" fillId="0" borderId="3" xfId="6" applyFont="1" applyBorder="1" applyAlignment="1">
      <alignment vertical="center"/>
    </xf>
    <xf numFmtId="0" fontId="4" fillId="0" borderId="9" xfId="6" applyFont="1" applyBorder="1" applyAlignment="1">
      <alignment horizontal="left" vertical="center" wrapText="1"/>
    </xf>
    <xf numFmtId="164" fontId="4" fillId="0" borderId="3" xfId="6" applyNumberFormat="1" applyFont="1" applyBorder="1" applyAlignment="1">
      <alignment vertical="center"/>
    </xf>
    <xf numFmtId="0" fontId="43" fillId="0" borderId="0" xfId="16" applyFont="1"/>
    <xf numFmtId="49" fontId="38" fillId="6" borderId="1" xfId="6" applyNumberFormat="1" applyFont="1" applyFill="1" applyBorder="1" applyAlignment="1" applyProtection="1">
      <alignment horizontal="left" vertical="center" wrapText="1"/>
      <protection locked="0"/>
    </xf>
    <xf numFmtId="164" fontId="4" fillId="0" borderId="3" xfId="6" applyNumberFormat="1" applyFont="1" applyFill="1" applyBorder="1" applyAlignment="1">
      <alignment vertical="center"/>
    </xf>
    <xf numFmtId="164" fontId="3" fillId="0" borderId="0" xfId="16" applyNumberFormat="1" applyFont="1" applyAlignment="1">
      <alignment vertical="center"/>
    </xf>
    <xf numFmtId="164" fontId="20" fillId="0" borderId="19" xfId="6" applyNumberFormat="1" applyFont="1" applyFill="1" applyBorder="1" applyAlignment="1">
      <alignment vertical="center"/>
    </xf>
    <xf numFmtId="0" fontId="20" fillId="0" borderId="10" xfId="16" applyFont="1" applyBorder="1" applyAlignment="1">
      <alignment horizontal="center" vertical="center"/>
    </xf>
    <xf numFmtId="0" fontId="20" fillId="0" borderId="11" xfId="6" applyFont="1" applyBorder="1" applyAlignment="1">
      <alignment horizontal="center" vertical="center"/>
    </xf>
    <xf numFmtId="0" fontId="4" fillId="0" borderId="1" xfId="16" applyFont="1" applyBorder="1" applyAlignment="1">
      <alignment vertical="center"/>
    </xf>
    <xf numFmtId="0" fontId="4" fillId="0" borderId="1" xfId="6" applyFont="1" applyBorder="1" applyAlignment="1">
      <alignment vertical="center"/>
    </xf>
    <xf numFmtId="49" fontId="38" fillId="7" borderId="20" xfId="6" applyNumberFormat="1" applyFont="1" applyFill="1" applyBorder="1" applyAlignment="1" applyProtection="1">
      <alignment horizontal="left" vertical="center" wrapText="1"/>
      <protection locked="0"/>
    </xf>
    <xf numFmtId="164" fontId="4" fillId="0" borderId="1" xfId="6" applyNumberFormat="1" applyFont="1" applyFill="1" applyBorder="1" applyAlignment="1">
      <alignment vertical="center"/>
    </xf>
    <xf numFmtId="0" fontId="4" fillId="0" borderId="1" xfId="6" applyFont="1" applyBorder="1" applyAlignment="1">
      <alignment horizontal="left" vertical="center" wrapText="1"/>
    </xf>
    <xf numFmtId="164" fontId="4" fillId="0" borderId="1" xfId="6" applyNumberFormat="1" applyFont="1" applyFill="1" applyBorder="1" applyAlignment="1">
      <alignment horizontal="left" vertical="center"/>
    </xf>
    <xf numFmtId="0" fontId="4" fillId="0" borderId="2" xfId="6" applyFont="1" applyBorder="1" applyAlignment="1">
      <alignment vertical="center"/>
    </xf>
    <xf numFmtId="164" fontId="4" fillId="0" borderId="2" xfId="6" applyNumberFormat="1" applyFont="1" applyFill="1" applyBorder="1" applyAlignment="1">
      <alignment horizontal="left" vertical="center"/>
    </xf>
    <xf numFmtId="0" fontId="4" fillId="0" borderId="21" xfId="16" applyFont="1" applyBorder="1" applyAlignment="1">
      <alignment vertical="center"/>
    </xf>
    <xf numFmtId="0" fontId="3" fillId="0" borderId="1" xfId="16" applyFont="1" applyBorder="1" applyAlignment="1">
      <alignment vertical="center"/>
    </xf>
    <xf numFmtId="0" fontId="3" fillId="2" borderId="1" xfId="16" applyFont="1" applyFill="1" applyBorder="1" applyAlignment="1">
      <alignment vertical="center"/>
    </xf>
    <xf numFmtId="0" fontId="3" fillId="2" borderId="4" xfId="16" applyFont="1" applyFill="1" applyBorder="1" applyAlignment="1">
      <alignment vertical="center" wrapText="1"/>
    </xf>
    <xf numFmtId="43" fontId="38" fillId="2" borderId="22" xfId="6" applyNumberFormat="1" applyFont="1" applyFill="1" applyBorder="1" applyAlignment="1" applyProtection="1">
      <alignment horizontal="left" vertical="center" wrapText="1"/>
      <protection locked="0"/>
    </xf>
    <xf numFmtId="164" fontId="20" fillId="0" borderId="15" xfId="16" applyNumberFormat="1" applyFont="1" applyBorder="1" applyAlignment="1">
      <alignment vertical="center"/>
    </xf>
    <xf numFmtId="0" fontId="32" fillId="0" borderId="0" xfId="16" applyFont="1" applyAlignment="1">
      <alignment vertical="center"/>
    </xf>
    <xf numFmtId="0" fontId="4" fillId="0" borderId="2" xfId="16" applyFont="1" applyBorder="1" applyAlignment="1">
      <alignment vertical="center"/>
    </xf>
    <xf numFmtId="49" fontId="38" fillId="7" borderId="24" xfId="6" applyNumberFormat="1" applyFont="1" applyFill="1" applyBorder="1" applyAlignment="1" applyProtection="1">
      <alignment horizontal="left" vertical="center" wrapText="1"/>
      <protection locked="0"/>
    </xf>
    <xf numFmtId="43" fontId="2" fillId="0" borderId="0" xfId="1" applyFont="1"/>
    <xf numFmtId="0" fontId="3" fillId="0" borderId="0" xfId="18" applyFont="1" applyAlignment="1">
      <alignment vertical="center"/>
    </xf>
    <xf numFmtId="0" fontId="28" fillId="0" borderId="0" xfId="18" applyFont="1" applyAlignment="1">
      <alignment horizontal="right" vertical="top"/>
    </xf>
    <xf numFmtId="0" fontId="25" fillId="0" borderId="1" xfId="18" applyFont="1" applyBorder="1" applyAlignment="1">
      <alignment horizontal="center" vertical="center"/>
    </xf>
    <xf numFmtId="164" fontId="24" fillId="0" borderId="1" xfId="18" applyNumberFormat="1" applyFont="1" applyBorder="1" applyAlignment="1">
      <alignment vertical="center"/>
    </xf>
    <xf numFmtId="0" fontId="25" fillId="0" borderId="3" xfId="6" applyFont="1" applyBorder="1" applyAlignment="1">
      <alignment horizontal="center" vertical="center"/>
    </xf>
    <xf numFmtId="0" fontId="25" fillId="0" borderId="3" xfId="6" applyFont="1" applyBorder="1" applyAlignment="1">
      <alignment vertical="center"/>
    </xf>
    <xf numFmtId="43" fontId="25" fillId="0" borderId="3" xfId="1" applyFont="1" applyBorder="1" applyAlignment="1">
      <alignment vertical="center"/>
    </xf>
    <xf numFmtId="0" fontId="25" fillId="0" borderId="2" xfId="15" applyFont="1" applyBorder="1" applyAlignment="1">
      <alignment horizontal="center" vertical="center"/>
    </xf>
    <xf numFmtId="0" fontId="25" fillId="0" borderId="25" xfId="15" applyFont="1" applyBorder="1" applyAlignment="1">
      <alignment vertical="center" wrapText="1"/>
    </xf>
    <xf numFmtId="0" fontId="25" fillId="0" borderId="4" xfId="15" applyFont="1" applyBorder="1" applyAlignment="1">
      <alignment horizontal="center" vertical="center"/>
    </xf>
    <xf numFmtId="43" fontId="25" fillId="0" borderId="4" xfId="1" applyFont="1" applyBorder="1" applyAlignment="1">
      <alignment vertical="center"/>
    </xf>
    <xf numFmtId="0" fontId="25" fillId="0" borderId="1" xfId="6" applyFont="1" applyBorder="1" applyAlignment="1">
      <alignment horizontal="center" vertical="center"/>
    </xf>
    <xf numFmtId="0" fontId="25" fillId="0" borderId="1" xfId="6" applyFont="1" applyBorder="1" applyAlignment="1">
      <alignment vertical="center"/>
    </xf>
    <xf numFmtId="41" fontId="25" fillId="0" borderId="1" xfId="6" applyNumberFormat="1" applyFont="1" applyBorder="1" applyAlignment="1">
      <alignment vertical="center"/>
    </xf>
    <xf numFmtId="0" fontId="25" fillId="0" borderId="1" xfId="6" applyFont="1" applyBorder="1" applyAlignment="1">
      <alignment vertical="center" wrapText="1"/>
    </xf>
    <xf numFmtId="49" fontId="5" fillId="6" borderId="1" xfId="6" applyNumberFormat="1" applyFont="1" applyFill="1" applyBorder="1" applyAlignment="1" applyProtection="1">
      <alignment horizontal="left" vertical="center" wrapText="1"/>
      <protection locked="0"/>
    </xf>
    <xf numFmtId="0" fontId="25" fillId="0" borderId="4" xfId="6" applyFont="1" applyBorder="1" applyAlignment="1">
      <alignment horizontal="center" vertical="center"/>
    </xf>
    <xf numFmtId="0" fontId="25" fillId="0" borderId="9" xfId="6" applyFont="1" applyBorder="1" applyAlignment="1">
      <alignment vertical="center"/>
    </xf>
    <xf numFmtId="0" fontId="25" fillId="0" borderId="9" xfId="6" applyFont="1" applyBorder="1" applyAlignment="1">
      <alignment horizontal="center" vertical="center"/>
    </xf>
    <xf numFmtId="43" fontId="24" fillId="0" borderId="1" xfId="1" applyFont="1" applyBorder="1" applyAlignment="1">
      <alignment vertical="center"/>
    </xf>
    <xf numFmtId="0" fontId="25" fillId="0" borderId="2" xfId="6" applyFont="1" applyBorder="1" applyAlignment="1">
      <alignment horizontal="center" vertical="center"/>
    </xf>
    <xf numFmtId="0" fontId="25" fillId="0" borderId="2" xfId="6" applyFont="1" applyBorder="1" applyAlignment="1">
      <alignment vertical="center"/>
    </xf>
    <xf numFmtId="43" fontId="25" fillId="0" borderId="2" xfId="1" applyFont="1" applyBorder="1" applyAlignment="1">
      <alignment vertical="center"/>
    </xf>
    <xf numFmtId="0" fontId="25" fillId="0" borderId="26" xfId="6" applyFont="1" applyBorder="1" applyAlignment="1">
      <alignment horizontal="center" vertical="center"/>
    </xf>
    <xf numFmtId="0" fontId="25" fillId="0" borderId="26" xfId="6" applyFont="1" applyBorder="1" applyAlignment="1">
      <alignment vertical="center"/>
    </xf>
    <xf numFmtId="43" fontId="25" fillId="0" borderId="26" xfId="1" applyFont="1" applyBorder="1" applyAlignment="1">
      <alignment vertical="center"/>
    </xf>
    <xf numFmtId="0" fontId="25" fillId="0" borderId="2" xfId="6" applyFont="1" applyFill="1" applyBorder="1" applyAlignment="1">
      <alignment horizontal="center" vertical="center"/>
    </xf>
    <xf numFmtId="41" fontId="25" fillId="0" borderId="26" xfId="6" applyNumberFormat="1" applyFont="1" applyBorder="1" applyAlignment="1">
      <alignment vertical="center"/>
    </xf>
    <xf numFmtId="0" fontId="25" fillId="0" borderId="27" xfId="6" applyFont="1" applyBorder="1" applyAlignment="1">
      <alignment horizontal="center" vertical="center"/>
    </xf>
    <xf numFmtId="0" fontId="25" fillId="0" borderId="27" xfId="6" applyFont="1" applyBorder="1" applyAlignment="1">
      <alignment vertical="center" wrapText="1"/>
    </xf>
    <xf numFmtId="164" fontId="25" fillId="0" borderId="27" xfId="6" applyNumberFormat="1" applyFont="1" applyBorder="1" applyAlignment="1">
      <alignment vertical="center"/>
    </xf>
    <xf numFmtId="49" fontId="5" fillId="6" borderId="28" xfId="6" applyNumberFormat="1" applyFont="1" applyFill="1" applyBorder="1" applyAlignment="1" applyProtection="1">
      <alignment horizontal="left" vertical="center" wrapText="1"/>
      <protection locked="0"/>
    </xf>
    <xf numFmtId="41" fontId="25" fillId="0" borderId="27" xfId="6" applyNumberFormat="1" applyFont="1" applyBorder="1" applyAlignment="1">
      <alignment vertical="center"/>
    </xf>
    <xf numFmtId="0" fontId="25" fillId="0" borderId="1" xfId="19" applyFont="1" applyBorder="1" applyAlignment="1">
      <alignment horizontal="center" vertical="center"/>
    </xf>
    <xf numFmtId="0" fontId="25" fillId="0" borderId="1" xfId="19" applyFont="1" applyBorder="1" applyAlignment="1">
      <alignment vertical="center"/>
    </xf>
    <xf numFmtId="41" fontId="25" fillId="0" borderId="1" xfId="19" applyNumberFormat="1" applyFont="1" applyBorder="1" applyAlignment="1">
      <alignment vertical="center"/>
    </xf>
    <xf numFmtId="164" fontId="25" fillId="0" borderId="1" xfId="6" applyNumberFormat="1" applyFont="1" applyBorder="1" applyAlignment="1">
      <alignment vertical="center"/>
    </xf>
    <xf numFmtId="0" fontId="17" fillId="0" borderId="0" xfId="10" applyFont="1" applyAlignment="1">
      <alignment horizontal="left"/>
    </xf>
    <xf numFmtId="0" fontId="24" fillId="4" borderId="10" xfId="4" applyFont="1" applyFill="1" applyBorder="1" applyAlignment="1">
      <alignment vertical="center" wrapText="1"/>
    </xf>
    <xf numFmtId="0" fontId="25" fillId="0" borderId="11" xfId="4" applyFont="1" applyBorder="1" applyAlignment="1">
      <alignment vertical="center" wrapText="1"/>
    </xf>
    <xf numFmtId="0" fontId="25" fillId="0" borderId="12" xfId="4" applyFont="1" applyBorder="1" applyAlignment="1">
      <alignment vertical="center" wrapText="1"/>
    </xf>
    <xf numFmtId="0" fontId="24" fillId="5" borderId="10" xfId="4" applyFont="1" applyFill="1" applyBorder="1" applyAlignment="1">
      <alignment vertical="center" wrapText="1"/>
    </xf>
    <xf numFmtId="0" fontId="25" fillId="5" borderId="11" xfId="4" applyFont="1" applyFill="1" applyBorder="1" applyAlignment="1">
      <alignment vertical="center" wrapText="1"/>
    </xf>
    <xf numFmtId="0" fontId="25" fillId="5" borderId="12" xfId="4" applyFont="1" applyFill="1" applyBorder="1" applyAlignment="1">
      <alignment vertical="center" wrapText="1"/>
    </xf>
    <xf numFmtId="0" fontId="24" fillId="5" borderId="1" xfId="4" applyFont="1" applyFill="1" applyBorder="1" applyAlignment="1">
      <alignment horizontal="center" vertical="center" wrapText="1"/>
    </xf>
    <xf numFmtId="0" fontId="24" fillId="5" borderId="10" xfId="4" applyFont="1" applyFill="1" applyBorder="1" applyAlignment="1">
      <alignment horizontal="center" vertical="center" wrapText="1"/>
    </xf>
    <xf numFmtId="0" fontId="24" fillId="5" borderId="11" xfId="4" applyFont="1" applyFill="1" applyBorder="1" applyAlignment="1">
      <alignment horizontal="center" vertical="center" wrapText="1"/>
    </xf>
    <xf numFmtId="0" fontId="24" fillId="5" borderId="12" xfId="4" applyFont="1" applyFill="1" applyBorder="1" applyAlignment="1">
      <alignment horizontal="center" vertical="center" wrapText="1"/>
    </xf>
    <xf numFmtId="0" fontId="24" fillId="5" borderId="2" xfId="4" applyFont="1" applyFill="1" applyBorder="1" applyAlignment="1">
      <alignment horizontal="center" vertical="center" wrapText="1"/>
    </xf>
    <xf numFmtId="0" fontId="25" fillId="5" borderId="4" xfId="4" applyFont="1" applyFill="1" applyBorder="1" applyAlignment="1">
      <alignment horizontal="center" vertical="center" wrapText="1"/>
    </xf>
    <xf numFmtId="0" fontId="25" fillId="5" borderId="9" xfId="4" applyFont="1" applyFill="1" applyBorder="1" applyAlignment="1">
      <alignment horizontal="center" vertical="center" wrapText="1"/>
    </xf>
    <xf numFmtId="0" fontId="24" fillId="5" borderId="4" xfId="4" applyFont="1" applyFill="1" applyBorder="1" applyAlignment="1">
      <alignment horizontal="center" vertical="center" wrapText="1"/>
    </xf>
    <xf numFmtId="0" fontId="24" fillId="5" borderId="9" xfId="4" applyFont="1" applyFill="1" applyBorder="1" applyAlignment="1">
      <alignment horizontal="center" vertical="center" wrapText="1"/>
    </xf>
    <xf numFmtId="0" fontId="23" fillId="5" borderId="1" xfId="4" applyFont="1" applyFill="1" applyBorder="1" applyAlignment="1">
      <alignment horizontal="center" vertical="center"/>
    </xf>
    <xf numFmtId="0" fontId="24" fillId="5" borderId="1" xfId="4" applyFont="1" applyFill="1" applyBorder="1" applyAlignment="1">
      <alignment horizontal="center" vertical="center"/>
    </xf>
    <xf numFmtId="0" fontId="24" fillId="5" borderId="2" xfId="4" applyFont="1" applyFill="1" applyBorder="1" applyAlignment="1">
      <alignment horizontal="center" vertical="center"/>
    </xf>
    <xf numFmtId="0" fontId="24" fillId="5" borderId="4" xfId="4" applyFont="1" applyFill="1" applyBorder="1" applyAlignment="1">
      <alignment horizontal="center" vertical="center"/>
    </xf>
    <xf numFmtId="0" fontId="24" fillId="5" borderId="9" xfId="4" applyFont="1" applyFill="1" applyBorder="1" applyAlignment="1">
      <alignment horizontal="center" vertical="center"/>
    </xf>
    <xf numFmtId="0" fontId="20" fillId="0" borderId="0" xfId="11" applyFont="1" applyAlignment="1">
      <alignment horizontal="center" wrapText="1"/>
    </xf>
    <xf numFmtId="0" fontId="21" fillId="0" borderId="0" xfId="0" applyFont="1" applyAlignment="1">
      <alignment horizontal="left" vertical="center"/>
    </xf>
    <xf numFmtId="0" fontId="22" fillId="0" borderId="0" xfId="4" applyFont="1" applyFill="1" applyAlignment="1">
      <alignment horizontal="center" vertical="center" wrapText="1"/>
    </xf>
    <xf numFmtId="0" fontId="23" fillId="4" borderId="1" xfId="4" applyFont="1" applyFill="1" applyBorder="1" applyAlignment="1">
      <alignment horizontal="center" vertical="center"/>
    </xf>
    <xf numFmtId="0" fontId="24" fillId="4" borderId="1" xfId="4" applyFont="1" applyFill="1" applyBorder="1" applyAlignment="1">
      <alignment horizontal="center" vertical="center"/>
    </xf>
    <xf numFmtId="0" fontId="24" fillId="4" borderId="2" xfId="4" applyFont="1" applyFill="1" applyBorder="1" applyAlignment="1">
      <alignment horizontal="center" vertical="center"/>
    </xf>
    <xf numFmtId="0" fontId="24" fillId="4" borderId="4" xfId="4" applyFont="1" applyFill="1" applyBorder="1" applyAlignment="1">
      <alignment horizontal="center" vertical="center"/>
    </xf>
    <xf numFmtId="0" fontId="24" fillId="4" borderId="9" xfId="4" applyFont="1" applyFill="1" applyBorder="1" applyAlignment="1">
      <alignment horizontal="center" vertical="center"/>
    </xf>
    <xf numFmtId="0" fontId="24" fillId="4" borderId="1" xfId="4" applyFont="1" applyFill="1" applyBorder="1" applyAlignment="1">
      <alignment horizontal="center" vertical="center" wrapText="1"/>
    </xf>
    <xf numFmtId="0" fontId="24" fillId="4" borderId="10" xfId="4" applyFont="1" applyFill="1" applyBorder="1" applyAlignment="1">
      <alignment horizontal="center" vertical="center" wrapText="1"/>
    </xf>
    <xf numFmtId="0" fontId="24" fillId="4" borderId="11" xfId="4" applyFont="1" applyFill="1" applyBorder="1" applyAlignment="1">
      <alignment horizontal="center" vertical="center" wrapText="1"/>
    </xf>
    <xf numFmtId="0" fontId="24" fillId="4" borderId="12" xfId="4" applyFont="1" applyFill="1" applyBorder="1" applyAlignment="1">
      <alignment horizontal="center" vertical="center" wrapText="1"/>
    </xf>
    <xf numFmtId="0" fontId="24" fillId="4" borderId="2" xfId="4" applyFont="1" applyFill="1" applyBorder="1" applyAlignment="1">
      <alignment horizontal="center" vertical="center" wrapText="1"/>
    </xf>
    <xf numFmtId="0" fontId="25" fillId="0" borderId="4" xfId="4" applyFont="1" applyBorder="1" applyAlignment="1">
      <alignment horizontal="center" vertical="center" wrapText="1"/>
    </xf>
    <xf numFmtId="0" fontId="25" fillId="0" borderId="9" xfId="4" applyFont="1" applyBorder="1" applyAlignment="1">
      <alignment horizontal="center" vertical="center" wrapText="1"/>
    </xf>
    <xf numFmtId="0" fontId="24" fillId="4" borderId="4" xfId="4" applyFont="1" applyFill="1" applyBorder="1" applyAlignment="1">
      <alignment horizontal="center" vertical="center" wrapText="1"/>
    </xf>
    <xf numFmtId="0" fontId="24" fillId="4" borderId="9" xfId="4" applyFont="1" applyFill="1" applyBorder="1" applyAlignment="1">
      <alignment horizontal="center" vertical="center" wrapText="1"/>
    </xf>
    <xf numFmtId="164" fontId="25" fillId="2" borderId="2" xfId="4" applyNumberFormat="1" applyFont="1" applyFill="1" applyBorder="1" applyAlignment="1">
      <alignment horizontal="left" vertical="center" wrapText="1"/>
    </xf>
    <xf numFmtId="164" fontId="25" fillId="2" borderId="4" xfId="4" applyNumberFormat="1" applyFont="1" applyFill="1" applyBorder="1" applyAlignment="1">
      <alignment horizontal="left" vertical="center" wrapText="1"/>
    </xf>
    <xf numFmtId="0" fontId="25" fillId="2" borderId="2" xfId="4" applyFont="1" applyFill="1" applyBorder="1" applyAlignment="1">
      <alignment horizontal="left" vertical="center" wrapText="1"/>
    </xf>
    <xf numFmtId="0" fontId="25" fillId="2" borderId="4" xfId="4" applyFont="1" applyFill="1" applyBorder="1" applyAlignment="1">
      <alignment horizontal="left" vertical="center" wrapText="1"/>
    </xf>
    <xf numFmtId="164" fontId="25" fillId="2" borderId="9" xfId="4" applyNumberFormat="1" applyFont="1" applyFill="1" applyBorder="1" applyAlignment="1">
      <alignment horizontal="left" vertical="center" wrapText="1"/>
    </xf>
    <xf numFmtId="0" fontId="25" fillId="2" borderId="2" xfId="4" applyFont="1" applyFill="1" applyBorder="1" applyAlignment="1">
      <alignment horizontal="left" vertical="center"/>
    </xf>
    <xf numFmtId="0" fontId="25" fillId="2" borderId="4" xfId="4" applyFont="1" applyFill="1" applyBorder="1" applyAlignment="1">
      <alignment horizontal="left" vertical="center"/>
    </xf>
    <xf numFmtId="0" fontId="25" fillId="2" borderId="9" xfId="4" applyFont="1" applyFill="1" applyBorder="1" applyAlignment="1">
      <alignment horizontal="left" vertical="center"/>
    </xf>
    <xf numFmtId="164" fontId="25" fillId="0" borderId="2" xfId="4" applyNumberFormat="1" applyFont="1" applyBorder="1" applyAlignment="1">
      <alignment horizontal="center" vertical="center"/>
    </xf>
    <xf numFmtId="164" fontId="25" fillId="0" borderId="9" xfId="4" applyNumberFormat="1" applyFont="1" applyBorder="1" applyAlignment="1">
      <alignment horizontal="center" vertical="center"/>
    </xf>
    <xf numFmtId="0" fontId="25" fillId="2" borderId="2" xfId="4" applyFont="1" applyFill="1" applyBorder="1" applyAlignment="1">
      <alignment horizontal="center" vertical="center"/>
    </xf>
    <xf numFmtId="0" fontId="25" fillId="2" borderId="4" xfId="4" applyFont="1" applyFill="1" applyBorder="1" applyAlignment="1">
      <alignment horizontal="center" vertical="center"/>
    </xf>
    <xf numFmtId="0" fontId="25" fillId="2" borderId="9" xfId="4" applyFont="1" applyFill="1" applyBorder="1" applyAlignment="1">
      <alignment horizontal="center" vertical="center"/>
    </xf>
    <xf numFmtId="0" fontId="24" fillId="2" borderId="17" xfId="4" applyFont="1" applyFill="1" applyBorder="1" applyAlignment="1">
      <alignment horizontal="center" vertical="center"/>
    </xf>
    <xf numFmtId="0" fontId="24" fillId="2" borderId="18" xfId="4" applyFont="1" applyFill="1" applyBorder="1" applyAlignment="1">
      <alignment horizontal="center" vertical="center"/>
    </xf>
    <xf numFmtId="0" fontId="24" fillId="2" borderId="16" xfId="4" applyFont="1" applyFill="1" applyBorder="1" applyAlignment="1">
      <alignment horizontal="center" vertical="center"/>
    </xf>
    <xf numFmtId="0" fontId="25" fillId="0" borderId="2" xfId="4" applyFont="1" applyBorder="1" applyAlignment="1">
      <alignment horizontal="left" vertical="center"/>
    </xf>
    <xf numFmtId="0" fontId="25" fillId="0" borderId="9" xfId="4" applyFont="1" applyBorder="1" applyAlignment="1">
      <alignment horizontal="left" vertical="center"/>
    </xf>
    <xf numFmtId="0" fontId="25" fillId="0" borderId="2" xfId="4" applyNumberFormat="1" applyFont="1" applyBorder="1" applyAlignment="1">
      <alignment horizontal="center" vertical="center"/>
    </xf>
    <xf numFmtId="0" fontId="25" fillId="0" borderId="9" xfId="4" applyNumberFormat="1" applyFont="1" applyBorder="1" applyAlignment="1">
      <alignment horizontal="center" vertical="center"/>
    </xf>
    <xf numFmtId="41" fontId="25" fillId="0" borderId="2" xfId="4" applyNumberFormat="1" applyFont="1" applyFill="1" applyBorder="1" applyAlignment="1">
      <alignment horizontal="left" vertical="center" wrapText="1"/>
    </xf>
    <xf numFmtId="41" fontId="25" fillId="0" borderId="9" xfId="4" applyNumberFormat="1" applyFont="1" applyFill="1" applyBorder="1" applyAlignment="1">
      <alignment horizontal="left" vertical="center" wrapText="1"/>
    </xf>
    <xf numFmtId="0" fontId="24" fillId="0" borderId="10" xfId="18" applyFont="1" applyBorder="1" applyAlignment="1">
      <alignment horizontal="center" vertical="center"/>
    </xf>
    <xf numFmtId="0" fontId="24" fillId="0" borderId="12" xfId="18" applyFont="1" applyBorder="1" applyAlignment="1">
      <alignment horizontal="center" vertical="center"/>
    </xf>
    <xf numFmtId="0" fontId="24" fillId="0" borderId="1" xfId="6" applyFont="1" applyBorder="1" applyAlignment="1">
      <alignment horizontal="center" vertical="center"/>
    </xf>
    <xf numFmtId="0" fontId="39" fillId="2" borderId="0" xfId="18" applyFont="1" applyFill="1" applyAlignment="1">
      <alignment horizontal="center" vertical="center"/>
    </xf>
    <xf numFmtId="0" fontId="24" fillId="4" borderId="1" xfId="18" applyFont="1" applyFill="1" applyBorder="1" applyAlignment="1">
      <alignment horizontal="center" vertical="center"/>
    </xf>
    <xf numFmtId="0" fontId="24" fillId="4" borderId="1" xfId="18" applyFont="1" applyFill="1" applyBorder="1" applyAlignment="1">
      <alignment horizontal="center" vertical="center" wrapText="1"/>
    </xf>
    <xf numFmtId="0" fontId="24" fillId="4" borderId="2" xfId="18" applyFont="1" applyFill="1" applyBorder="1" applyAlignment="1">
      <alignment horizontal="center" vertical="center" wrapText="1"/>
    </xf>
    <xf numFmtId="0" fontId="24" fillId="4" borderId="4" xfId="18" applyFont="1" applyFill="1" applyBorder="1" applyAlignment="1">
      <alignment horizontal="center" vertical="center" wrapText="1"/>
    </xf>
    <xf numFmtId="0" fontId="24" fillId="4" borderId="9" xfId="18" applyFont="1" applyFill="1" applyBorder="1" applyAlignment="1">
      <alignment horizontal="center" vertical="center" wrapText="1"/>
    </xf>
    <xf numFmtId="0" fontId="40" fillId="4" borderId="1" xfId="6" applyFont="1" applyFill="1" applyBorder="1" applyAlignment="1">
      <alignment horizontal="center" vertical="center" wrapText="1"/>
    </xf>
    <xf numFmtId="0" fontId="39" fillId="2" borderId="0" xfId="6" applyFont="1" applyFill="1" applyAlignment="1">
      <alignment horizontal="center" vertical="center" wrapText="1"/>
    </xf>
    <xf numFmtId="0" fontId="40" fillId="4" borderId="1" xfId="6" applyFont="1" applyFill="1" applyBorder="1" applyAlignment="1">
      <alignment horizontal="center" vertical="center"/>
    </xf>
    <xf numFmtId="0" fontId="40" fillId="4" borderId="2" xfId="6" applyFont="1" applyFill="1" applyBorder="1" applyAlignment="1">
      <alignment horizontal="center" vertical="center"/>
    </xf>
    <xf numFmtId="0" fontId="40" fillId="4" borderId="4" xfId="6" applyFont="1" applyFill="1" applyBorder="1" applyAlignment="1">
      <alignment horizontal="center" vertical="center"/>
    </xf>
    <xf numFmtId="0" fontId="40" fillId="4" borderId="9" xfId="6" applyFont="1" applyFill="1" applyBorder="1" applyAlignment="1">
      <alignment horizontal="center" vertical="center"/>
    </xf>
    <xf numFmtId="0" fontId="20" fillId="0" borderId="17" xfId="16" applyFont="1" applyBorder="1" applyAlignment="1">
      <alignment horizontal="center" vertical="center"/>
    </xf>
    <xf numFmtId="0" fontId="20" fillId="0" borderId="18" xfId="16" applyFont="1" applyBorder="1" applyAlignment="1">
      <alignment horizontal="center" vertical="center"/>
    </xf>
    <xf numFmtId="0" fontId="20" fillId="0" borderId="16" xfId="16" applyFont="1" applyBorder="1" applyAlignment="1">
      <alignment horizontal="center" vertical="center"/>
    </xf>
    <xf numFmtId="0" fontId="39" fillId="0" borderId="0" xfId="16" applyNumberFormat="1" applyFont="1" applyAlignment="1">
      <alignment horizontal="center" vertical="center" wrapText="1"/>
    </xf>
    <xf numFmtId="0" fontId="39" fillId="2" borderId="0" xfId="16" applyFont="1" applyFill="1" applyAlignment="1">
      <alignment horizontal="center" vertical="center" wrapText="1"/>
    </xf>
    <xf numFmtId="0" fontId="24" fillId="0" borderId="10" xfId="16" applyFont="1" applyFill="1" applyBorder="1" applyAlignment="1">
      <alignment horizontal="center" vertical="center"/>
    </xf>
    <xf numFmtId="0" fontId="4" fillId="0" borderId="11" xfId="6" applyFill="1" applyBorder="1" applyAlignment="1">
      <alignment horizontal="center" vertical="center"/>
    </xf>
    <xf numFmtId="0" fontId="4" fillId="0" borderId="12" xfId="6" applyFill="1" applyBorder="1" applyAlignment="1">
      <alignment horizontal="center" vertical="center"/>
    </xf>
    <xf numFmtId="0" fontId="20" fillId="0" borderId="10" xfId="16" applyFont="1" applyBorder="1" applyAlignment="1">
      <alignment horizontal="center" vertical="center"/>
    </xf>
    <xf numFmtId="0" fontId="20" fillId="0" borderId="11" xfId="6" applyFont="1" applyBorder="1" applyAlignment="1">
      <alignment horizontal="center" vertical="center"/>
    </xf>
    <xf numFmtId="0" fontId="20" fillId="0" borderId="12" xfId="6" applyFont="1" applyBorder="1" applyAlignment="1">
      <alignment horizontal="center" vertical="center"/>
    </xf>
    <xf numFmtId="0" fontId="44" fillId="0" borderId="10" xfId="16" applyFont="1" applyFill="1" applyBorder="1" applyAlignment="1">
      <alignment horizontal="center" vertical="center"/>
    </xf>
    <xf numFmtId="0" fontId="20" fillId="0" borderId="11" xfId="6" applyFont="1" applyFill="1" applyBorder="1" applyAlignment="1">
      <alignment horizontal="center" vertical="center"/>
    </xf>
    <xf numFmtId="0" fontId="20" fillId="0" borderId="12" xfId="6" applyFont="1" applyFill="1" applyBorder="1" applyAlignment="1">
      <alignment horizontal="center" vertical="center"/>
    </xf>
    <xf numFmtId="0" fontId="20" fillId="0" borderId="21" xfId="16" applyFont="1" applyBorder="1" applyAlignment="1">
      <alignment horizontal="center" vertical="center"/>
    </xf>
    <xf numFmtId="0" fontId="20" fillId="0" borderId="23" xfId="6" applyFont="1" applyBorder="1" applyAlignment="1">
      <alignment horizontal="center" vertical="center"/>
    </xf>
    <xf numFmtId="0" fontId="20" fillId="0" borderId="19" xfId="6" applyFont="1" applyBorder="1" applyAlignment="1">
      <alignment horizontal="center" vertical="center"/>
    </xf>
    <xf numFmtId="0" fontId="10" fillId="2" borderId="2" xfId="7" applyFont="1" applyFill="1" applyBorder="1" applyAlignment="1">
      <alignment horizontal="center" vertical="center"/>
    </xf>
    <xf numFmtId="0" fontId="10" fillId="2" borderId="9" xfId="7" applyFont="1" applyFill="1" applyBorder="1" applyAlignment="1">
      <alignment horizontal="center" vertical="center"/>
    </xf>
    <xf numFmtId="0" fontId="10" fillId="2" borderId="4" xfId="7" applyFont="1" applyFill="1" applyBorder="1" applyAlignment="1">
      <alignment horizontal="center" vertical="center"/>
    </xf>
    <xf numFmtId="0" fontId="12" fillId="2" borderId="7" xfId="7" applyFont="1" applyFill="1" applyBorder="1" applyAlignment="1">
      <alignment horizontal="center" vertical="center"/>
    </xf>
    <xf numFmtId="0" fontId="12" fillId="2" borderId="9" xfId="7" applyFont="1" applyFill="1" applyBorder="1" applyAlignment="1">
      <alignment horizontal="center" vertical="center"/>
    </xf>
    <xf numFmtId="0" fontId="12" fillId="2" borderId="6" xfId="7" applyFont="1" applyFill="1" applyBorder="1" applyAlignment="1">
      <alignment horizontal="center" vertical="center"/>
    </xf>
    <xf numFmtId="0" fontId="12" fillId="2" borderId="8" xfId="7" applyFont="1" applyFill="1" applyBorder="1" applyAlignment="1">
      <alignment horizontal="center" vertical="center"/>
    </xf>
    <xf numFmtId="0" fontId="12" fillId="2" borderId="6" xfId="7" applyFont="1" applyFill="1" applyBorder="1" applyAlignment="1">
      <alignment horizontal="center" vertical="center" wrapText="1"/>
    </xf>
    <xf numFmtId="0" fontId="12" fillId="2" borderId="8" xfId="7" applyFont="1" applyFill="1" applyBorder="1" applyAlignment="1">
      <alignment horizontal="center" vertical="center" wrapText="1"/>
    </xf>
    <xf numFmtId="0" fontId="12" fillId="2" borderId="4" xfId="7" applyFont="1" applyFill="1" applyBorder="1" applyAlignment="1">
      <alignment horizontal="center" vertical="center"/>
    </xf>
    <xf numFmtId="0" fontId="12" fillId="2" borderId="5" xfId="7" applyFont="1" applyFill="1" applyBorder="1" applyAlignment="1">
      <alignment horizontal="center" vertical="center"/>
    </xf>
    <xf numFmtId="0" fontId="10" fillId="2" borderId="1" xfId="7" applyFont="1" applyFill="1" applyBorder="1" applyAlignment="1">
      <alignment horizontal="center" vertical="center"/>
    </xf>
    <xf numFmtId="0" fontId="12" fillId="2" borderId="7" xfId="7" applyFont="1" applyFill="1" applyBorder="1" applyAlignment="1">
      <alignment horizontal="center" vertical="center" wrapText="1"/>
    </xf>
    <xf numFmtId="0" fontId="12" fillId="2" borderId="5" xfId="7" applyFont="1" applyFill="1" applyBorder="1" applyAlignment="1">
      <alignment horizontal="center" vertical="center" wrapText="1"/>
    </xf>
    <xf numFmtId="0" fontId="10" fillId="2" borderId="3" xfId="7" applyFont="1" applyFill="1" applyBorder="1" applyAlignment="1">
      <alignment horizontal="center" vertical="center"/>
    </xf>
    <xf numFmtId="0" fontId="10" fillId="2" borderId="6" xfId="7" applyFont="1" applyFill="1" applyBorder="1" applyAlignment="1">
      <alignment horizontal="center" vertical="center"/>
    </xf>
    <xf numFmtId="0" fontId="10" fillId="2" borderId="8" xfId="7" applyFont="1" applyFill="1" applyBorder="1" applyAlignment="1">
      <alignment horizontal="center" vertical="center"/>
    </xf>
    <xf numFmtId="0" fontId="12" fillId="2" borderId="2" xfId="7" applyFont="1" applyFill="1" applyBorder="1" applyAlignment="1">
      <alignment horizontal="center" vertical="center"/>
    </xf>
    <xf numFmtId="0" fontId="10" fillId="2" borderId="5" xfId="7" applyFont="1" applyFill="1" applyBorder="1" applyAlignment="1">
      <alignment horizontal="center" vertical="center"/>
    </xf>
    <xf numFmtId="0" fontId="11" fillId="2" borderId="2" xfId="7" applyFont="1" applyFill="1" applyBorder="1" applyAlignment="1">
      <alignment horizontal="center" vertical="center" wrapText="1"/>
    </xf>
    <xf numFmtId="0" fontId="11" fillId="2" borderId="4" xfId="7" applyFont="1" applyFill="1" applyBorder="1" applyAlignment="1">
      <alignment horizontal="center" vertical="center" wrapText="1"/>
    </xf>
    <xf numFmtId="0" fontId="11" fillId="2" borderId="5" xfId="7" applyFont="1" applyFill="1" applyBorder="1" applyAlignment="1">
      <alignment horizontal="center" vertical="center" wrapText="1"/>
    </xf>
    <xf numFmtId="0" fontId="6" fillId="2" borderId="0" xfId="6" applyFont="1" applyFill="1" applyAlignment="1">
      <alignment horizontal="center"/>
    </xf>
    <xf numFmtId="0" fontId="11" fillId="2" borderId="7" xfId="7" applyFont="1" applyFill="1" applyBorder="1" applyAlignment="1">
      <alignment horizontal="center" vertical="center" wrapText="1"/>
    </xf>
    <xf numFmtId="0" fontId="11" fillId="2" borderId="9" xfId="7" applyFont="1" applyFill="1" applyBorder="1" applyAlignment="1">
      <alignment horizontal="center" vertical="center" wrapText="1"/>
    </xf>
  </cellXfs>
  <cellStyles count="20">
    <cellStyle name="Dziesiętny" xfId="1" builtinId="3"/>
    <cellStyle name="Dziesiętny 2" xfId="8"/>
    <cellStyle name="Dziesiętny 5" xfId="5"/>
    <cellStyle name="Dziesiętny 5 2" xfId="17"/>
    <cellStyle name="Dziesiętny 6" xfId="9"/>
    <cellStyle name="Dziesiętny 8" xfId="14"/>
    <cellStyle name="Normalny" xfId="0" builtinId="0"/>
    <cellStyle name="Normalny 2" xfId="15"/>
    <cellStyle name="Normalny 2 2" xfId="6"/>
    <cellStyle name="Normalny 3" xfId="13"/>
    <cellStyle name="Normalny 5" xfId="2"/>
    <cellStyle name="Normalny 5 2" xfId="7"/>
    <cellStyle name="Normalny_dochody 2010 zał.1" xfId="10"/>
    <cellStyle name="Normalny_kred.poz" xfId="19"/>
    <cellStyle name="Normalny_sołectwa 2009" xfId="3"/>
    <cellStyle name="Normalny_wyk dot.Ipol" xfId="16"/>
    <cellStyle name="Normalny_zad.zlecl.Ipol.2007" xfId="12"/>
    <cellStyle name="Normalny_zal_Szczecin" xfId="11"/>
    <cellStyle name="Normalny_zm.inwest 2008" xfId="4"/>
    <cellStyle name="Normalny_zm.kred.poz.Ipól.2007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tabSelected="1" topLeftCell="A31" workbookViewId="0">
      <selection activeCell="E39" sqref="E39"/>
    </sheetView>
  </sheetViews>
  <sheetFormatPr defaultRowHeight="12.75"/>
  <cols>
    <col min="1" max="1" width="4.42578125" style="4" customWidth="1"/>
    <col min="2" max="2" width="6.7109375" style="4" customWidth="1"/>
    <col min="3" max="3" width="9" style="4" customWidth="1"/>
    <col min="4" max="4" width="8.5703125" style="4" customWidth="1"/>
    <col min="5" max="5" width="40" style="4" customWidth="1"/>
    <col min="6" max="6" width="19.85546875" style="4" customWidth="1"/>
    <col min="7" max="7" width="18.140625" style="4" customWidth="1"/>
    <col min="8" max="8" width="20.5703125" style="4" customWidth="1"/>
    <col min="9" max="9" width="17.28515625" style="4" customWidth="1"/>
    <col min="10" max="10" width="15.140625" style="4" customWidth="1"/>
    <col min="11" max="11" width="20.42578125" style="4" customWidth="1"/>
    <col min="12" max="12" width="26.5703125" style="4" customWidth="1"/>
    <col min="13" max="16384" width="9.140625" style="4"/>
  </cols>
  <sheetData>
    <row r="1" spans="1:12" ht="12.75" customHeight="1">
      <c r="B1" s="78"/>
      <c r="C1" s="78"/>
      <c r="D1" s="78"/>
      <c r="E1" s="79" t="s">
        <v>1</v>
      </c>
      <c r="F1" s="80"/>
      <c r="G1" s="80"/>
      <c r="I1" s="81" t="s">
        <v>129</v>
      </c>
      <c r="K1" s="4" t="s">
        <v>1</v>
      </c>
      <c r="L1" s="82"/>
    </row>
    <row r="2" spans="1:12" ht="12.75" customHeight="1">
      <c r="B2" s="78"/>
      <c r="C2" s="78"/>
      <c r="D2" s="78"/>
      <c r="E2" s="321" t="s">
        <v>1</v>
      </c>
      <c r="F2" s="321"/>
      <c r="G2" s="80"/>
      <c r="I2" s="5" t="s">
        <v>221</v>
      </c>
      <c r="J2" s="83"/>
      <c r="K2" s="83"/>
      <c r="L2" s="83"/>
    </row>
    <row r="3" spans="1:12" ht="12.75" customHeight="1">
      <c r="B3" s="78"/>
      <c r="C3" s="78"/>
      <c r="D3" s="78"/>
      <c r="E3" s="321"/>
      <c r="F3" s="321"/>
      <c r="G3" s="80"/>
      <c r="I3" s="5" t="s">
        <v>2</v>
      </c>
      <c r="J3" s="83"/>
      <c r="K3" s="83"/>
      <c r="L3" s="83"/>
    </row>
    <row r="4" spans="1:12" ht="12.75" customHeight="1">
      <c r="E4" s="321"/>
      <c r="F4" s="321"/>
      <c r="I4" s="5" t="s">
        <v>222</v>
      </c>
      <c r="J4" s="83"/>
      <c r="K4" s="83"/>
      <c r="L4" s="83"/>
    </row>
    <row r="5" spans="1:12" ht="22.5" customHeight="1">
      <c r="E5" s="78" t="s">
        <v>130</v>
      </c>
      <c r="I5" s="322" t="s">
        <v>219</v>
      </c>
      <c r="J5" s="322"/>
      <c r="K5" s="322"/>
      <c r="L5" s="322"/>
    </row>
    <row r="6" spans="1:12" ht="18">
      <c r="A6" s="323" t="s">
        <v>131</v>
      </c>
      <c r="B6" s="323"/>
      <c r="C6" s="323"/>
      <c r="D6" s="323"/>
      <c r="E6" s="323"/>
      <c r="F6" s="323"/>
      <c r="G6" s="323"/>
      <c r="H6" s="323"/>
      <c r="I6" s="323"/>
      <c r="J6" s="323"/>
      <c r="K6" s="323"/>
      <c r="L6" s="323"/>
    </row>
    <row r="7" spans="1:12" s="85" customFormat="1" ht="12.75" customHeight="1">
      <c r="A7" s="324" t="s">
        <v>132</v>
      </c>
      <c r="B7" s="324" t="s">
        <v>7</v>
      </c>
      <c r="C7" s="325" t="s">
        <v>133</v>
      </c>
      <c r="D7" s="326" t="s">
        <v>9</v>
      </c>
      <c r="E7" s="329" t="s">
        <v>134</v>
      </c>
      <c r="F7" s="329" t="s">
        <v>135</v>
      </c>
      <c r="G7" s="301" t="s">
        <v>136</v>
      </c>
      <c r="H7" s="302"/>
      <c r="I7" s="302"/>
      <c r="J7" s="302"/>
      <c r="K7" s="303"/>
      <c r="L7" s="329" t="s">
        <v>137</v>
      </c>
    </row>
    <row r="8" spans="1:12" s="85" customFormat="1" ht="12.75" customHeight="1">
      <c r="A8" s="324"/>
      <c r="B8" s="324"/>
      <c r="C8" s="325"/>
      <c r="D8" s="327"/>
      <c r="E8" s="329"/>
      <c r="F8" s="329"/>
      <c r="G8" s="329" t="s">
        <v>138</v>
      </c>
      <c r="H8" s="330" t="s">
        <v>139</v>
      </c>
      <c r="I8" s="331"/>
      <c r="J8" s="332"/>
      <c r="K8" s="333" t="s">
        <v>140</v>
      </c>
      <c r="L8" s="329"/>
    </row>
    <row r="9" spans="1:12" s="85" customFormat="1" ht="12.75" customHeight="1">
      <c r="A9" s="324"/>
      <c r="B9" s="324"/>
      <c r="C9" s="325"/>
      <c r="D9" s="327"/>
      <c r="E9" s="329"/>
      <c r="F9" s="329"/>
      <c r="G9" s="329"/>
      <c r="H9" s="329" t="s">
        <v>141</v>
      </c>
      <c r="I9" s="329" t="s">
        <v>142</v>
      </c>
      <c r="J9" s="333" t="s">
        <v>143</v>
      </c>
      <c r="K9" s="334"/>
      <c r="L9" s="329"/>
    </row>
    <row r="10" spans="1:12" s="85" customFormat="1">
      <c r="A10" s="324"/>
      <c r="B10" s="324"/>
      <c r="C10" s="325"/>
      <c r="D10" s="327"/>
      <c r="E10" s="329"/>
      <c r="F10" s="329"/>
      <c r="G10" s="329"/>
      <c r="H10" s="329"/>
      <c r="I10" s="329"/>
      <c r="J10" s="336"/>
      <c r="K10" s="334"/>
      <c r="L10" s="329"/>
    </row>
    <row r="11" spans="1:12" s="85" customFormat="1" ht="25.5" customHeight="1">
      <c r="A11" s="324"/>
      <c r="B11" s="324"/>
      <c r="C11" s="325"/>
      <c r="D11" s="328"/>
      <c r="E11" s="329"/>
      <c r="F11" s="329"/>
      <c r="G11" s="329"/>
      <c r="H11" s="329"/>
      <c r="I11" s="329"/>
      <c r="J11" s="337"/>
      <c r="K11" s="335"/>
      <c r="L11" s="329"/>
    </row>
    <row r="12" spans="1:12" ht="28.5" customHeight="1">
      <c r="A12" s="86">
        <v>1</v>
      </c>
      <c r="B12" s="87" t="s">
        <v>144</v>
      </c>
      <c r="C12" s="87" t="s">
        <v>145</v>
      </c>
      <c r="D12" s="87">
        <v>6210</v>
      </c>
      <c r="E12" s="88" t="s">
        <v>146</v>
      </c>
      <c r="F12" s="89">
        <v>2100000</v>
      </c>
      <c r="G12" s="89">
        <v>540000</v>
      </c>
      <c r="H12" s="89">
        <v>540000</v>
      </c>
      <c r="I12" s="90"/>
      <c r="J12" s="338" t="s">
        <v>147</v>
      </c>
      <c r="K12" s="90"/>
      <c r="L12" s="340" t="s">
        <v>148</v>
      </c>
    </row>
    <row r="13" spans="1:12" ht="21.75" customHeight="1">
      <c r="A13" s="91"/>
      <c r="B13" s="92"/>
      <c r="C13" s="92"/>
      <c r="D13" s="92"/>
      <c r="E13" s="93" t="s">
        <v>149</v>
      </c>
      <c r="F13" s="94"/>
      <c r="G13" s="94"/>
      <c r="H13" s="94"/>
      <c r="I13" s="94"/>
      <c r="J13" s="339"/>
      <c r="K13" s="94"/>
      <c r="L13" s="341"/>
    </row>
    <row r="14" spans="1:12" ht="25.5" customHeight="1">
      <c r="A14" s="95"/>
      <c r="B14" s="96"/>
      <c r="C14" s="96"/>
      <c r="D14" s="96"/>
      <c r="E14" s="93" t="s">
        <v>150</v>
      </c>
      <c r="F14" s="97"/>
      <c r="G14" s="97"/>
      <c r="H14" s="97"/>
      <c r="I14" s="97"/>
      <c r="J14" s="339"/>
      <c r="K14" s="97"/>
      <c r="L14" s="341"/>
    </row>
    <row r="15" spans="1:12" ht="24" customHeight="1">
      <c r="A15" s="95"/>
      <c r="B15" s="96"/>
      <c r="C15" s="96"/>
      <c r="D15" s="96"/>
      <c r="E15" s="93" t="s">
        <v>151</v>
      </c>
      <c r="F15" s="97"/>
      <c r="G15" s="97"/>
      <c r="H15" s="97"/>
      <c r="I15" s="98"/>
      <c r="J15" s="339"/>
      <c r="K15" s="97"/>
      <c r="L15" s="341"/>
    </row>
    <row r="16" spans="1:12" ht="28.5" customHeight="1">
      <c r="A16" s="95"/>
      <c r="B16" s="99"/>
      <c r="C16" s="99"/>
      <c r="D16" s="99"/>
      <c r="E16" s="100" t="s">
        <v>152</v>
      </c>
      <c r="F16" s="101"/>
      <c r="G16" s="101"/>
      <c r="H16" s="101"/>
      <c r="I16" s="102"/>
      <c r="J16" s="339"/>
      <c r="K16" s="101"/>
      <c r="L16" s="341"/>
    </row>
    <row r="17" spans="1:12" ht="20.25" customHeight="1">
      <c r="A17" s="95"/>
      <c r="B17" s="99"/>
      <c r="C17" s="99"/>
      <c r="D17" s="99"/>
      <c r="E17" s="100" t="s">
        <v>153</v>
      </c>
      <c r="F17" s="101"/>
      <c r="G17" s="101"/>
      <c r="H17" s="101"/>
      <c r="I17" s="102"/>
      <c r="J17" s="339"/>
      <c r="K17" s="101"/>
      <c r="L17" s="341"/>
    </row>
    <row r="18" spans="1:12" ht="24.75" customHeight="1">
      <c r="A18" s="95"/>
      <c r="B18" s="99"/>
      <c r="C18" s="99"/>
      <c r="D18" s="99"/>
      <c r="E18" s="100" t="s">
        <v>154</v>
      </c>
      <c r="F18" s="101"/>
      <c r="G18" s="101"/>
      <c r="H18" s="101"/>
      <c r="I18" s="102"/>
      <c r="J18" s="339"/>
      <c r="K18" s="101"/>
      <c r="L18" s="341"/>
    </row>
    <row r="19" spans="1:12" ht="40.5" customHeight="1">
      <c r="A19" s="103">
        <v>2</v>
      </c>
      <c r="B19" s="104">
        <v>600</v>
      </c>
      <c r="C19" s="104">
        <v>60016</v>
      </c>
      <c r="D19" s="104">
        <v>6050</v>
      </c>
      <c r="E19" s="105" t="s">
        <v>155</v>
      </c>
      <c r="F19" s="106">
        <v>826765</v>
      </c>
      <c r="G19" s="106">
        <v>400000</v>
      </c>
      <c r="H19" s="106">
        <v>400000</v>
      </c>
      <c r="I19" s="106"/>
      <c r="J19" s="107" t="s">
        <v>156</v>
      </c>
      <c r="K19" s="106" t="s">
        <v>1</v>
      </c>
      <c r="L19" s="108" t="s">
        <v>157</v>
      </c>
    </row>
    <row r="20" spans="1:12" ht="47.25" customHeight="1">
      <c r="A20" s="103">
        <v>3</v>
      </c>
      <c r="B20" s="104">
        <v>600</v>
      </c>
      <c r="C20" s="104">
        <v>60016</v>
      </c>
      <c r="D20" s="104">
        <v>6050</v>
      </c>
      <c r="E20" s="105" t="s">
        <v>158</v>
      </c>
      <c r="F20" s="106">
        <v>711377.4</v>
      </c>
      <c r="G20" s="106">
        <v>400000</v>
      </c>
      <c r="H20" s="106">
        <v>400000</v>
      </c>
      <c r="I20" s="106"/>
      <c r="J20" s="109" t="s">
        <v>156</v>
      </c>
      <c r="K20" s="106"/>
      <c r="L20" s="108" t="s">
        <v>157</v>
      </c>
    </row>
    <row r="21" spans="1:12" ht="42" customHeight="1">
      <c r="A21" s="110">
        <v>4</v>
      </c>
      <c r="B21" s="104">
        <v>600</v>
      </c>
      <c r="C21" s="104">
        <v>60016</v>
      </c>
      <c r="D21" s="104">
        <v>6050</v>
      </c>
      <c r="E21" s="105" t="s">
        <v>159</v>
      </c>
      <c r="F21" s="106">
        <v>2828178.93</v>
      </c>
      <c r="G21" s="106">
        <v>1100000</v>
      </c>
      <c r="H21" s="106">
        <v>1095000</v>
      </c>
      <c r="I21" s="106"/>
      <c r="J21" s="107" t="s">
        <v>160</v>
      </c>
      <c r="K21" s="106" t="s">
        <v>1</v>
      </c>
      <c r="L21" s="108" t="s">
        <v>157</v>
      </c>
    </row>
    <row r="22" spans="1:12" ht="45.75" customHeight="1">
      <c r="A22" s="111">
        <v>5</v>
      </c>
      <c r="B22" s="112">
        <v>600</v>
      </c>
      <c r="C22" s="112">
        <v>60016</v>
      </c>
      <c r="D22" s="112">
        <v>6050</v>
      </c>
      <c r="E22" s="113" t="s">
        <v>161</v>
      </c>
      <c r="F22" s="89">
        <v>978000</v>
      </c>
      <c r="G22" s="89">
        <v>378000</v>
      </c>
      <c r="H22" s="89">
        <v>378000</v>
      </c>
      <c r="I22" s="89"/>
      <c r="J22" s="338" t="s">
        <v>156</v>
      </c>
      <c r="K22" s="89" t="s">
        <v>1</v>
      </c>
      <c r="L22" s="343" t="s">
        <v>157</v>
      </c>
    </row>
    <row r="23" spans="1:12" ht="27" customHeight="1">
      <c r="A23" s="114"/>
      <c r="B23" s="115"/>
      <c r="C23" s="115"/>
      <c r="D23" s="115"/>
      <c r="E23" s="116" t="s">
        <v>291</v>
      </c>
      <c r="F23" s="117"/>
      <c r="G23" s="117"/>
      <c r="H23" s="117"/>
      <c r="I23" s="117"/>
      <c r="J23" s="339"/>
      <c r="K23" s="117"/>
      <c r="L23" s="344"/>
    </row>
    <row r="24" spans="1:12" ht="48" customHeight="1">
      <c r="A24" s="114"/>
      <c r="B24" s="115"/>
      <c r="C24" s="115"/>
      <c r="D24" s="115"/>
      <c r="E24" s="116" t="s">
        <v>292</v>
      </c>
      <c r="F24" s="117"/>
      <c r="G24" s="117"/>
      <c r="H24" s="117"/>
      <c r="I24" s="117"/>
      <c r="J24" s="339"/>
      <c r="K24" s="117"/>
      <c r="L24" s="344"/>
    </row>
    <row r="25" spans="1:12" ht="27.75" customHeight="1">
      <c r="A25" s="114"/>
      <c r="B25" s="115"/>
      <c r="C25" s="115"/>
      <c r="D25" s="115"/>
      <c r="E25" s="116" t="s">
        <v>162</v>
      </c>
      <c r="F25" s="117"/>
      <c r="G25" s="117"/>
      <c r="H25" s="117"/>
      <c r="I25" s="117"/>
      <c r="J25" s="339"/>
      <c r="K25" s="117"/>
      <c r="L25" s="344"/>
    </row>
    <row r="26" spans="1:12" ht="24.75" customHeight="1">
      <c r="A26" s="118"/>
      <c r="B26" s="219" t="s">
        <v>1</v>
      </c>
      <c r="C26" s="119"/>
      <c r="D26" s="119"/>
      <c r="E26" s="120" t="s">
        <v>163</v>
      </c>
      <c r="F26" s="121"/>
      <c r="G26" s="121"/>
      <c r="H26" s="121"/>
      <c r="I26" s="121"/>
      <c r="J26" s="342"/>
      <c r="K26" s="121"/>
      <c r="L26" s="345"/>
    </row>
    <row r="27" spans="1:12" ht="47.25" customHeight="1">
      <c r="A27" s="122">
        <v>6</v>
      </c>
      <c r="B27" s="104">
        <v>600</v>
      </c>
      <c r="C27" s="104">
        <v>60016</v>
      </c>
      <c r="D27" s="104">
        <v>6050</v>
      </c>
      <c r="E27" s="105" t="s">
        <v>164</v>
      </c>
      <c r="F27" s="106">
        <v>8400</v>
      </c>
      <c r="G27" s="106">
        <v>8400</v>
      </c>
      <c r="H27" s="106">
        <v>8400</v>
      </c>
      <c r="I27" s="106"/>
      <c r="J27" s="109" t="s">
        <v>156</v>
      </c>
      <c r="K27" s="106"/>
      <c r="L27" s="108" t="s">
        <v>157</v>
      </c>
    </row>
    <row r="28" spans="1:12">
      <c r="A28" s="316" t="s">
        <v>132</v>
      </c>
      <c r="B28" s="316" t="s">
        <v>7</v>
      </c>
      <c r="C28" s="317" t="s">
        <v>133</v>
      </c>
      <c r="D28" s="318" t="s">
        <v>9</v>
      </c>
      <c r="E28" s="307" t="s">
        <v>134</v>
      </c>
      <c r="F28" s="307" t="s">
        <v>135</v>
      </c>
      <c r="G28" s="304" t="s">
        <v>136</v>
      </c>
      <c r="H28" s="305"/>
      <c r="I28" s="305"/>
      <c r="J28" s="305"/>
      <c r="K28" s="306"/>
      <c r="L28" s="307" t="s">
        <v>137</v>
      </c>
    </row>
    <row r="29" spans="1:12" ht="12.75" customHeight="1">
      <c r="A29" s="316"/>
      <c r="B29" s="316"/>
      <c r="C29" s="317"/>
      <c r="D29" s="319"/>
      <c r="E29" s="307"/>
      <c r="F29" s="307"/>
      <c r="G29" s="307" t="s">
        <v>138</v>
      </c>
      <c r="H29" s="308" t="s">
        <v>139</v>
      </c>
      <c r="I29" s="309"/>
      <c r="J29" s="310"/>
      <c r="K29" s="311" t="s">
        <v>140</v>
      </c>
      <c r="L29" s="307"/>
    </row>
    <row r="30" spans="1:12">
      <c r="A30" s="316"/>
      <c r="B30" s="316"/>
      <c r="C30" s="317"/>
      <c r="D30" s="319"/>
      <c r="E30" s="307"/>
      <c r="F30" s="307"/>
      <c r="G30" s="307"/>
      <c r="H30" s="307" t="s">
        <v>141</v>
      </c>
      <c r="I30" s="307" t="s">
        <v>142</v>
      </c>
      <c r="J30" s="311" t="s">
        <v>143</v>
      </c>
      <c r="K30" s="312"/>
      <c r="L30" s="307"/>
    </row>
    <row r="31" spans="1:12">
      <c r="A31" s="316"/>
      <c r="B31" s="316"/>
      <c r="C31" s="317"/>
      <c r="D31" s="319"/>
      <c r="E31" s="307"/>
      <c r="F31" s="307"/>
      <c r="G31" s="307"/>
      <c r="H31" s="307"/>
      <c r="I31" s="307"/>
      <c r="J31" s="314"/>
      <c r="K31" s="312"/>
      <c r="L31" s="307"/>
    </row>
    <row r="32" spans="1:12" ht="21.75" customHeight="1">
      <c r="A32" s="316"/>
      <c r="B32" s="316"/>
      <c r="C32" s="317"/>
      <c r="D32" s="320"/>
      <c r="E32" s="307"/>
      <c r="F32" s="307"/>
      <c r="G32" s="307"/>
      <c r="H32" s="307"/>
      <c r="I32" s="307"/>
      <c r="J32" s="315"/>
      <c r="K32" s="313"/>
      <c r="L32" s="307"/>
    </row>
    <row r="33" spans="1:12" ht="57" customHeight="1">
      <c r="A33" s="103">
        <v>7</v>
      </c>
      <c r="B33" s="112">
        <v>600</v>
      </c>
      <c r="C33" s="112">
        <v>60016</v>
      </c>
      <c r="D33" s="123">
        <v>6050</v>
      </c>
      <c r="E33" s="124" t="s">
        <v>293</v>
      </c>
      <c r="F33" s="90">
        <v>8000</v>
      </c>
      <c r="G33" s="90">
        <v>8000</v>
      </c>
      <c r="H33" s="90">
        <v>8000</v>
      </c>
      <c r="I33" s="90"/>
      <c r="J33" s="109" t="s">
        <v>156</v>
      </c>
      <c r="K33" s="90"/>
      <c r="L33" s="125" t="s">
        <v>157</v>
      </c>
    </row>
    <row r="34" spans="1:12" ht="45.75" customHeight="1">
      <c r="A34" s="103">
        <v>8</v>
      </c>
      <c r="B34" s="112">
        <v>600</v>
      </c>
      <c r="C34" s="112">
        <v>60016</v>
      </c>
      <c r="D34" s="123">
        <v>6050</v>
      </c>
      <c r="E34" s="124" t="s">
        <v>165</v>
      </c>
      <c r="F34" s="90">
        <v>20000</v>
      </c>
      <c r="G34" s="90">
        <v>20000</v>
      </c>
      <c r="H34" s="90">
        <v>20000</v>
      </c>
      <c r="I34" s="90"/>
      <c r="J34" s="109" t="s">
        <v>156</v>
      </c>
      <c r="K34" s="90"/>
      <c r="L34" s="125" t="s">
        <v>157</v>
      </c>
    </row>
    <row r="35" spans="1:12" ht="32.25" customHeight="1">
      <c r="A35" s="103">
        <v>9</v>
      </c>
      <c r="B35" s="123">
        <v>600</v>
      </c>
      <c r="C35" s="123">
        <v>60016</v>
      </c>
      <c r="D35" s="123">
        <v>6050</v>
      </c>
      <c r="E35" s="124" t="s">
        <v>166</v>
      </c>
      <c r="F35" s="90">
        <v>5000</v>
      </c>
      <c r="G35" s="90">
        <v>5000</v>
      </c>
      <c r="H35" s="90">
        <v>5000</v>
      </c>
      <c r="I35" s="90"/>
      <c r="J35" s="109" t="s">
        <v>156</v>
      </c>
      <c r="K35" s="90"/>
      <c r="L35" s="125" t="s">
        <v>157</v>
      </c>
    </row>
    <row r="36" spans="1:12" ht="32.25" customHeight="1">
      <c r="A36" s="212">
        <v>10</v>
      </c>
      <c r="B36" s="123">
        <v>600</v>
      </c>
      <c r="C36" s="123">
        <v>60016</v>
      </c>
      <c r="D36" s="123">
        <v>6050</v>
      </c>
      <c r="E36" s="124" t="s">
        <v>223</v>
      </c>
      <c r="F36" s="90">
        <v>6000</v>
      </c>
      <c r="G36" s="90">
        <v>6000</v>
      </c>
      <c r="H36" s="90">
        <v>6000</v>
      </c>
      <c r="I36" s="90"/>
      <c r="J36" s="109" t="s">
        <v>156</v>
      </c>
      <c r="K36" s="90"/>
      <c r="L36" s="125" t="s">
        <v>157</v>
      </c>
    </row>
    <row r="37" spans="1:12" ht="30" customHeight="1">
      <c r="A37" s="103">
        <v>11</v>
      </c>
      <c r="B37" s="123">
        <v>600</v>
      </c>
      <c r="C37" s="123">
        <v>60016</v>
      </c>
      <c r="D37" s="123">
        <v>6060</v>
      </c>
      <c r="E37" s="124" t="s">
        <v>167</v>
      </c>
      <c r="F37" s="90">
        <v>90000</v>
      </c>
      <c r="G37" s="90">
        <v>90000</v>
      </c>
      <c r="H37" s="90">
        <v>90000</v>
      </c>
      <c r="I37" s="90"/>
      <c r="J37" s="126" t="s">
        <v>168</v>
      </c>
      <c r="K37" s="90"/>
      <c r="L37" s="125" t="s">
        <v>157</v>
      </c>
    </row>
    <row r="38" spans="1:12" ht="30" customHeight="1">
      <c r="A38" s="212">
        <v>12</v>
      </c>
      <c r="B38" s="123">
        <v>700</v>
      </c>
      <c r="C38" s="123">
        <v>70005</v>
      </c>
      <c r="D38" s="123">
        <v>6060</v>
      </c>
      <c r="E38" s="124" t="s">
        <v>294</v>
      </c>
      <c r="F38" s="90">
        <v>45000</v>
      </c>
      <c r="G38" s="90">
        <v>45000</v>
      </c>
      <c r="H38" s="90">
        <v>45000</v>
      </c>
      <c r="I38" s="90"/>
      <c r="J38" s="126" t="s">
        <v>168</v>
      </c>
      <c r="K38" s="90"/>
      <c r="L38" s="125" t="s">
        <v>157</v>
      </c>
    </row>
    <row r="39" spans="1:12" ht="30" customHeight="1">
      <c r="A39" s="212">
        <v>13</v>
      </c>
      <c r="B39" s="123">
        <v>700</v>
      </c>
      <c r="C39" s="123">
        <v>70095</v>
      </c>
      <c r="D39" s="123">
        <v>6050</v>
      </c>
      <c r="E39" s="105" t="s">
        <v>224</v>
      </c>
      <c r="F39" s="90">
        <v>11968</v>
      </c>
      <c r="G39" s="90">
        <v>10000</v>
      </c>
      <c r="H39" s="90">
        <v>10000</v>
      </c>
      <c r="I39" s="90"/>
      <c r="J39" s="126" t="s">
        <v>168</v>
      </c>
      <c r="K39" s="90"/>
      <c r="L39" s="125" t="s">
        <v>157</v>
      </c>
    </row>
    <row r="40" spans="1:12" s="127" customFormat="1" ht="42" customHeight="1">
      <c r="A40" s="122">
        <v>14</v>
      </c>
      <c r="B40" s="104">
        <v>750</v>
      </c>
      <c r="C40" s="104">
        <v>75023</v>
      </c>
      <c r="D40" s="104">
        <v>6060</v>
      </c>
      <c r="E40" s="105" t="s">
        <v>169</v>
      </c>
      <c r="F40" s="106">
        <v>22000</v>
      </c>
      <c r="G40" s="106">
        <v>22000</v>
      </c>
      <c r="H40" s="106">
        <v>22000</v>
      </c>
      <c r="I40" s="106"/>
      <c r="J40" s="107" t="s">
        <v>168</v>
      </c>
      <c r="K40" s="106"/>
      <c r="L40" s="108" t="s">
        <v>157</v>
      </c>
    </row>
    <row r="41" spans="1:12" s="217" customFormat="1" ht="42" customHeight="1">
      <c r="A41" s="213">
        <v>15</v>
      </c>
      <c r="B41" s="129">
        <v>754</v>
      </c>
      <c r="C41" s="104">
        <v>75412</v>
      </c>
      <c r="D41" s="104">
        <v>6230</v>
      </c>
      <c r="E41" s="105" t="s">
        <v>225</v>
      </c>
      <c r="F41" s="136">
        <v>5000</v>
      </c>
      <c r="G41" s="106">
        <v>5000</v>
      </c>
      <c r="H41" s="106">
        <v>5000</v>
      </c>
      <c r="I41" s="106"/>
      <c r="J41" s="107" t="s">
        <v>168</v>
      </c>
      <c r="K41" s="106"/>
      <c r="L41" s="218" t="s">
        <v>226</v>
      </c>
    </row>
    <row r="42" spans="1:12" ht="39" customHeight="1">
      <c r="A42" s="128">
        <v>16</v>
      </c>
      <c r="B42" s="129">
        <v>801</v>
      </c>
      <c r="C42" s="104">
        <v>80101</v>
      </c>
      <c r="D42" s="104">
        <v>6059</v>
      </c>
      <c r="E42" s="130" t="s">
        <v>170</v>
      </c>
      <c r="F42" s="131">
        <v>22075</v>
      </c>
      <c r="G42" s="132">
        <v>22075</v>
      </c>
      <c r="H42" s="106">
        <v>22075</v>
      </c>
      <c r="I42" s="132"/>
      <c r="J42" s="107" t="s">
        <v>168</v>
      </c>
      <c r="K42" s="106"/>
      <c r="L42" s="133" t="s">
        <v>171</v>
      </c>
    </row>
    <row r="43" spans="1:12" ht="40.5" customHeight="1">
      <c r="A43" s="348">
        <v>17</v>
      </c>
      <c r="B43" s="356">
        <v>801</v>
      </c>
      <c r="C43" s="356">
        <v>80103</v>
      </c>
      <c r="D43" s="134">
        <v>6057</v>
      </c>
      <c r="E43" s="358" t="s">
        <v>172</v>
      </c>
      <c r="F43" s="346">
        <v>372801</v>
      </c>
      <c r="G43" s="346">
        <v>1395.7</v>
      </c>
      <c r="H43" s="89" t="s">
        <v>1</v>
      </c>
      <c r="I43" s="89"/>
      <c r="J43" s="135" t="s">
        <v>168</v>
      </c>
      <c r="K43" s="89">
        <v>1185.75</v>
      </c>
      <c r="L43" s="354" t="s">
        <v>157</v>
      </c>
    </row>
    <row r="44" spans="1:12" ht="35.25" customHeight="1">
      <c r="A44" s="350"/>
      <c r="B44" s="357"/>
      <c r="C44" s="357"/>
      <c r="D44" s="134">
        <v>6059</v>
      </c>
      <c r="E44" s="359"/>
      <c r="F44" s="347"/>
      <c r="G44" s="347"/>
      <c r="H44" s="121" t="s">
        <v>1</v>
      </c>
      <c r="I44" s="121"/>
      <c r="J44" s="135" t="s">
        <v>173</v>
      </c>
      <c r="K44" s="136"/>
      <c r="L44" s="355"/>
    </row>
    <row r="45" spans="1:12" ht="32.25" customHeight="1">
      <c r="A45" s="348">
        <v>18</v>
      </c>
      <c r="B45" s="356">
        <v>801</v>
      </c>
      <c r="C45" s="356">
        <v>80103</v>
      </c>
      <c r="D45" s="134">
        <v>6067</v>
      </c>
      <c r="E45" s="358" t="s">
        <v>174</v>
      </c>
      <c r="F45" s="346">
        <v>287000.65000000002</v>
      </c>
      <c r="G45" s="346">
        <v>29008.15</v>
      </c>
      <c r="H45" s="89" t="s">
        <v>1</v>
      </c>
      <c r="I45" s="89"/>
      <c r="J45" s="135" t="s">
        <v>168</v>
      </c>
      <c r="K45" s="89">
        <v>24656.93</v>
      </c>
      <c r="L45" s="354" t="s">
        <v>157</v>
      </c>
    </row>
    <row r="46" spans="1:12" ht="36.75" customHeight="1">
      <c r="A46" s="350"/>
      <c r="B46" s="357"/>
      <c r="C46" s="357"/>
      <c r="D46" s="134">
        <v>6069</v>
      </c>
      <c r="E46" s="359"/>
      <c r="F46" s="347"/>
      <c r="G46" s="347"/>
      <c r="H46" s="121" t="s">
        <v>1</v>
      </c>
      <c r="I46" s="121"/>
      <c r="J46" s="137" t="s">
        <v>175</v>
      </c>
      <c r="K46" s="136"/>
      <c r="L46" s="355"/>
    </row>
    <row r="47" spans="1:12" ht="48" customHeight="1">
      <c r="A47" s="122">
        <v>19</v>
      </c>
      <c r="B47" s="104">
        <v>854</v>
      </c>
      <c r="C47" s="123">
        <v>85495</v>
      </c>
      <c r="D47" s="123">
        <v>6050</v>
      </c>
      <c r="E47" s="138" t="s">
        <v>176</v>
      </c>
      <c r="F47" s="139">
        <v>25000</v>
      </c>
      <c r="G47" s="140">
        <v>25000</v>
      </c>
      <c r="H47" s="90">
        <v>25000</v>
      </c>
      <c r="I47" s="140"/>
      <c r="J47" s="107" t="s">
        <v>168</v>
      </c>
      <c r="K47" s="90"/>
      <c r="L47" s="141" t="s">
        <v>157</v>
      </c>
    </row>
    <row r="48" spans="1:12" ht="40.5" customHeight="1">
      <c r="A48" s="122">
        <v>20</v>
      </c>
      <c r="B48" s="104">
        <v>854</v>
      </c>
      <c r="C48" s="104">
        <v>85495</v>
      </c>
      <c r="D48" s="104">
        <v>6050</v>
      </c>
      <c r="E48" s="130" t="s">
        <v>177</v>
      </c>
      <c r="F48" s="132">
        <v>3000</v>
      </c>
      <c r="G48" s="132">
        <v>3000</v>
      </c>
      <c r="H48" s="106">
        <v>3000</v>
      </c>
      <c r="I48" s="132"/>
      <c r="J48" s="107" t="s">
        <v>168</v>
      </c>
      <c r="K48" s="106"/>
      <c r="L48" s="133" t="s">
        <v>157</v>
      </c>
    </row>
    <row r="49" spans="1:12" ht="17.25" customHeight="1">
      <c r="A49" s="316" t="s">
        <v>132</v>
      </c>
      <c r="B49" s="316" t="s">
        <v>7</v>
      </c>
      <c r="C49" s="317" t="s">
        <v>133</v>
      </c>
      <c r="D49" s="318" t="s">
        <v>9</v>
      </c>
      <c r="E49" s="307" t="s">
        <v>134</v>
      </c>
      <c r="F49" s="307" t="s">
        <v>135</v>
      </c>
      <c r="G49" s="304" t="s">
        <v>136</v>
      </c>
      <c r="H49" s="305"/>
      <c r="I49" s="305"/>
      <c r="J49" s="305"/>
      <c r="K49" s="306"/>
      <c r="L49" s="307" t="s">
        <v>137</v>
      </c>
    </row>
    <row r="50" spans="1:12" ht="12.75" customHeight="1">
      <c r="A50" s="316"/>
      <c r="B50" s="316"/>
      <c r="C50" s="317"/>
      <c r="D50" s="319"/>
      <c r="E50" s="307"/>
      <c r="F50" s="307"/>
      <c r="G50" s="307" t="s">
        <v>138</v>
      </c>
      <c r="H50" s="308" t="s">
        <v>139</v>
      </c>
      <c r="I50" s="309"/>
      <c r="J50" s="310"/>
      <c r="K50" s="311" t="s">
        <v>140</v>
      </c>
      <c r="L50" s="307"/>
    </row>
    <row r="51" spans="1:12" ht="21.75" customHeight="1">
      <c r="A51" s="316"/>
      <c r="B51" s="316"/>
      <c r="C51" s="317"/>
      <c r="D51" s="319"/>
      <c r="E51" s="307"/>
      <c r="F51" s="307"/>
      <c r="G51" s="307"/>
      <c r="H51" s="307" t="s">
        <v>141</v>
      </c>
      <c r="I51" s="307" t="s">
        <v>142</v>
      </c>
      <c r="J51" s="311" t="s">
        <v>143</v>
      </c>
      <c r="K51" s="312"/>
      <c r="L51" s="307"/>
    </row>
    <row r="52" spans="1:12" ht="12.75" customHeight="1">
      <c r="A52" s="316"/>
      <c r="B52" s="316"/>
      <c r="C52" s="317"/>
      <c r="D52" s="319"/>
      <c r="E52" s="307"/>
      <c r="F52" s="307"/>
      <c r="G52" s="307"/>
      <c r="H52" s="307"/>
      <c r="I52" s="307"/>
      <c r="J52" s="314"/>
      <c r="K52" s="312"/>
      <c r="L52" s="307"/>
    </row>
    <row r="53" spans="1:12" ht="8.25" customHeight="1">
      <c r="A53" s="316"/>
      <c r="B53" s="316"/>
      <c r="C53" s="317"/>
      <c r="D53" s="320"/>
      <c r="E53" s="307"/>
      <c r="F53" s="307"/>
      <c r="G53" s="307"/>
      <c r="H53" s="307"/>
      <c r="I53" s="307"/>
      <c r="J53" s="315"/>
      <c r="K53" s="313"/>
      <c r="L53" s="307"/>
    </row>
    <row r="54" spans="1:12" ht="44.25" customHeight="1">
      <c r="A54" s="103">
        <v>20</v>
      </c>
      <c r="B54" s="143">
        <v>900</v>
      </c>
      <c r="C54" s="143">
        <v>90001</v>
      </c>
      <c r="D54" s="123" t="s">
        <v>1</v>
      </c>
      <c r="E54" s="144" t="s">
        <v>178</v>
      </c>
      <c r="F54" s="90">
        <f>SUM(F55:F58)</f>
        <v>949783</v>
      </c>
      <c r="G54" s="90">
        <f>SUM(G55:G58)</f>
        <v>583000</v>
      </c>
      <c r="H54" s="90">
        <f>SUM(H55:H58)</f>
        <v>583000</v>
      </c>
      <c r="I54" s="90">
        <f>SUM(I55:I59)</f>
        <v>0</v>
      </c>
      <c r="J54" s="145" t="s">
        <v>179</v>
      </c>
      <c r="K54" s="90">
        <f>SUM(K55:K59)</f>
        <v>0</v>
      </c>
      <c r="L54" s="146" t="s">
        <v>1</v>
      </c>
    </row>
    <row r="55" spans="1:12" ht="36.75" customHeight="1">
      <c r="A55" s="147"/>
      <c r="B55" s="148"/>
      <c r="C55" s="148"/>
      <c r="D55" s="115">
        <v>6050</v>
      </c>
      <c r="E55" s="149" t="s">
        <v>180</v>
      </c>
      <c r="F55" s="150">
        <v>801039</v>
      </c>
      <c r="G55" s="150">
        <v>450000</v>
      </c>
      <c r="H55" s="150">
        <v>450000</v>
      </c>
      <c r="I55" s="150">
        <v>0</v>
      </c>
      <c r="J55" s="151"/>
      <c r="K55" s="152"/>
      <c r="L55" s="153" t="s">
        <v>157</v>
      </c>
    </row>
    <row r="56" spans="1:12" ht="36.75" customHeight="1">
      <c r="A56" s="147"/>
      <c r="B56" s="148"/>
      <c r="C56" s="148"/>
      <c r="D56" s="154">
        <v>6050</v>
      </c>
      <c r="E56" s="155" t="s">
        <v>181</v>
      </c>
      <c r="F56" s="152">
        <v>78744</v>
      </c>
      <c r="G56" s="152">
        <v>63000</v>
      </c>
      <c r="H56" s="152">
        <v>63000</v>
      </c>
      <c r="I56" s="150">
        <v>0</v>
      </c>
      <c r="J56" s="151"/>
      <c r="K56" s="152"/>
      <c r="L56" s="147"/>
    </row>
    <row r="57" spans="1:12" ht="36.75" customHeight="1">
      <c r="A57" s="147"/>
      <c r="B57" s="148"/>
      <c r="C57" s="148"/>
      <c r="D57" s="156">
        <v>6050</v>
      </c>
      <c r="E57" s="155" t="s">
        <v>182</v>
      </c>
      <c r="F57" s="152">
        <v>50000</v>
      </c>
      <c r="G57" s="152">
        <v>50000</v>
      </c>
      <c r="H57" s="152">
        <v>50000</v>
      </c>
      <c r="I57" s="152">
        <v>0</v>
      </c>
      <c r="J57" s="151"/>
      <c r="K57" s="152"/>
      <c r="L57" s="147"/>
    </row>
    <row r="58" spans="1:12" ht="36.75" customHeight="1">
      <c r="A58" s="157"/>
      <c r="B58" s="158"/>
      <c r="C58" s="158"/>
      <c r="D58" s="159">
        <v>6050</v>
      </c>
      <c r="E58" s="160" t="s">
        <v>183</v>
      </c>
      <c r="F58" s="161">
        <v>20000</v>
      </c>
      <c r="G58" s="161">
        <v>20000</v>
      </c>
      <c r="H58" s="161">
        <v>20000</v>
      </c>
      <c r="I58" s="161">
        <v>0</v>
      </c>
      <c r="J58" s="107"/>
      <c r="K58" s="152"/>
      <c r="L58" s="147"/>
    </row>
    <row r="59" spans="1:12" ht="39" customHeight="1">
      <c r="A59" s="213">
        <v>21</v>
      </c>
      <c r="B59" s="129">
        <v>900</v>
      </c>
      <c r="C59" s="129">
        <v>90001</v>
      </c>
      <c r="D59" s="162">
        <v>6210</v>
      </c>
      <c r="E59" s="163" t="s">
        <v>184</v>
      </c>
      <c r="F59" s="161">
        <v>15000</v>
      </c>
      <c r="G59" s="161">
        <v>15000</v>
      </c>
      <c r="H59" s="161">
        <v>15000</v>
      </c>
      <c r="I59" s="161">
        <v>0</v>
      </c>
      <c r="J59" s="164" t="s">
        <v>185</v>
      </c>
      <c r="K59" s="165"/>
      <c r="L59" s="166" t="s">
        <v>148</v>
      </c>
    </row>
    <row r="60" spans="1:12" ht="33.75" customHeight="1">
      <c r="A60" s="128">
        <v>22</v>
      </c>
      <c r="B60" s="129">
        <v>900</v>
      </c>
      <c r="C60" s="129">
        <v>90001</v>
      </c>
      <c r="D60" s="104">
        <v>6230</v>
      </c>
      <c r="E60" s="167" t="s">
        <v>186</v>
      </c>
      <c r="F60" s="168">
        <v>24000</v>
      </c>
      <c r="G60" s="168">
        <v>24000</v>
      </c>
      <c r="H60" s="168">
        <v>24000</v>
      </c>
      <c r="I60" s="169">
        <v>0</v>
      </c>
      <c r="J60" s="164" t="s">
        <v>185</v>
      </c>
      <c r="K60" s="169"/>
      <c r="L60" s="170" t="s">
        <v>187</v>
      </c>
    </row>
    <row r="61" spans="1:12" ht="24" customHeight="1">
      <c r="A61" s="111">
        <v>23</v>
      </c>
      <c r="B61" s="112">
        <v>900</v>
      </c>
      <c r="C61" s="112">
        <v>90015</v>
      </c>
      <c r="D61" s="112">
        <v>6050</v>
      </c>
      <c r="E61" s="113" t="s">
        <v>188</v>
      </c>
      <c r="F61" s="89">
        <v>150000</v>
      </c>
      <c r="G61" s="89">
        <v>150000</v>
      </c>
      <c r="H61" s="89">
        <v>150000</v>
      </c>
      <c r="I61" s="89">
        <v>0</v>
      </c>
      <c r="J61" s="338" t="s">
        <v>185</v>
      </c>
      <c r="K61" s="89" t="s">
        <v>1</v>
      </c>
      <c r="L61" s="348" t="s">
        <v>157</v>
      </c>
    </row>
    <row r="62" spans="1:12" ht="26.25" customHeight="1">
      <c r="A62" s="114"/>
      <c r="B62" s="115"/>
      <c r="C62" s="115"/>
      <c r="D62" s="115"/>
      <c r="E62" s="116" t="s">
        <v>189</v>
      </c>
      <c r="F62" s="117"/>
      <c r="G62" s="117"/>
      <c r="H62" s="117"/>
      <c r="I62" s="117"/>
      <c r="J62" s="339"/>
      <c r="K62" s="117"/>
      <c r="L62" s="349"/>
    </row>
    <row r="63" spans="1:12" ht="26.25" customHeight="1">
      <c r="A63" s="114"/>
      <c r="B63" s="115"/>
      <c r="C63" s="115"/>
      <c r="D63" s="115"/>
      <c r="E63" s="116" t="s">
        <v>190</v>
      </c>
      <c r="F63" s="117"/>
      <c r="G63" s="117"/>
      <c r="H63" s="117"/>
      <c r="I63" s="117"/>
      <c r="J63" s="339"/>
      <c r="K63" s="117"/>
      <c r="L63" s="349"/>
    </row>
    <row r="64" spans="1:12" ht="19.5" customHeight="1">
      <c r="A64" s="114"/>
      <c r="B64" s="115"/>
      <c r="C64" s="115"/>
      <c r="D64" s="115"/>
      <c r="E64" s="116" t="s">
        <v>191</v>
      </c>
      <c r="F64" s="117"/>
      <c r="G64" s="117"/>
      <c r="H64" s="117"/>
      <c r="I64" s="117"/>
      <c r="J64" s="339"/>
      <c r="K64" s="117"/>
      <c r="L64" s="349"/>
    </row>
    <row r="65" spans="1:12" ht="18.75" customHeight="1">
      <c r="A65" s="114"/>
      <c r="B65" s="115"/>
      <c r="C65" s="115"/>
      <c r="D65" s="115"/>
      <c r="E65" s="116" t="s">
        <v>192</v>
      </c>
      <c r="F65" s="117"/>
      <c r="G65" s="117"/>
      <c r="H65" s="117"/>
      <c r="I65" s="117"/>
      <c r="J65" s="339"/>
      <c r="K65" s="117"/>
      <c r="L65" s="349"/>
    </row>
    <row r="66" spans="1:12" ht="24.75" customHeight="1">
      <c r="A66" s="114"/>
      <c r="B66" s="115"/>
      <c r="C66" s="115"/>
      <c r="D66" s="115"/>
      <c r="E66" s="116" t="s">
        <v>193</v>
      </c>
      <c r="F66" s="117"/>
      <c r="G66" s="117"/>
      <c r="H66" s="117"/>
      <c r="I66" s="117"/>
      <c r="J66" s="339"/>
      <c r="K66" s="117"/>
      <c r="L66" s="349"/>
    </row>
    <row r="67" spans="1:12" ht="21.75" customHeight="1">
      <c r="A67" s="171"/>
      <c r="B67" s="172"/>
      <c r="C67" s="172"/>
      <c r="D67" s="172"/>
      <c r="E67" s="116" t="s">
        <v>194</v>
      </c>
      <c r="F67" s="117"/>
      <c r="G67" s="117"/>
      <c r="H67" s="117"/>
      <c r="I67" s="117"/>
      <c r="J67" s="342"/>
      <c r="K67" s="117"/>
      <c r="L67" s="350"/>
    </row>
    <row r="68" spans="1:12" ht="36">
      <c r="A68" s="122">
        <v>24</v>
      </c>
      <c r="B68" s="104">
        <v>921</v>
      </c>
      <c r="C68" s="104">
        <v>92109</v>
      </c>
      <c r="D68" s="104">
        <v>6050</v>
      </c>
      <c r="E68" s="105" t="s">
        <v>195</v>
      </c>
      <c r="F68" s="90">
        <v>11000</v>
      </c>
      <c r="G68" s="90">
        <v>11000</v>
      </c>
      <c r="H68" s="90">
        <v>11000</v>
      </c>
      <c r="I68" s="90">
        <v>0</v>
      </c>
      <c r="J68" s="107" t="s">
        <v>185</v>
      </c>
      <c r="K68" s="106" t="s">
        <v>1</v>
      </c>
      <c r="L68" s="108" t="s">
        <v>157</v>
      </c>
    </row>
    <row r="69" spans="1:12" ht="39" thickBot="1">
      <c r="A69" s="142">
        <v>25</v>
      </c>
      <c r="B69" s="104">
        <v>921</v>
      </c>
      <c r="C69" s="104">
        <v>92109</v>
      </c>
      <c r="D69" s="173">
        <v>6050</v>
      </c>
      <c r="E69" s="174" t="s">
        <v>196</v>
      </c>
      <c r="F69" s="90">
        <v>10000</v>
      </c>
      <c r="G69" s="90">
        <v>10000</v>
      </c>
      <c r="H69" s="90">
        <v>10000</v>
      </c>
      <c r="I69" s="175">
        <v>0</v>
      </c>
      <c r="J69" s="164" t="s">
        <v>168</v>
      </c>
      <c r="K69" s="175"/>
      <c r="L69" s="108" t="s">
        <v>157</v>
      </c>
    </row>
    <row r="70" spans="1:12" ht="36">
      <c r="A70" s="125">
        <v>26</v>
      </c>
      <c r="B70" s="176">
        <v>926</v>
      </c>
      <c r="C70" s="176">
        <v>92601</v>
      </c>
      <c r="D70" s="177">
        <v>6050</v>
      </c>
      <c r="E70" s="178" t="s">
        <v>197</v>
      </c>
      <c r="F70" s="90">
        <v>9000</v>
      </c>
      <c r="G70" s="90">
        <v>9000</v>
      </c>
      <c r="H70" s="90">
        <v>9000</v>
      </c>
      <c r="I70" s="175">
        <v>0</v>
      </c>
      <c r="J70" s="145" t="s">
        <v>185</v>
      </c>
      <c r="K70" s="90">
        <v>0</v>
      </c>
      <c r="L70" s="125" t="s">
        <v>157</v>
      </c>
    </row>
    <row r="71" spans="1:12" ht="36.75" thickBot="1">
      <c r="A71" s="125">
        <v>27</v>
      </c>
      <c r="B71" s="176">
        <v>926</v>
      </c>
      <c r="C71" s="176">
        <v>92601</v>
      </c>
      <c r="D71" s="177">
        <v>6050</v>
      </c>
      <c r="E71" s="178" t="s">
        <v>198</v>
      </c>
      <c r="F71" s="90">
        <v>4000</v>
      </c>
      <c r="G71" s="90">
        <v>4000</v>
      </c>
      <c r="H71" s="90">
        <v>4000</v>
      </c>
      <c r="I71" s="90">
        <v>0</v>
      </c>
      <c r="J71" s="145" t="s">
        <v>185</v>
      </c>
      <c r="K71" s="90"/>
      <c r="L71" s="125" t="s">
        <v>157</v>
      </c>
    </row>
    <row r="72" spans="1:12" ht="45" customHeight="1" thickBot="1">
      <c r="A72" s="351" t="s">
        <v>199</v>
      </c>
      <c r="B72" s="352"/>
      <c r="C72" s="352"/>
      <c r="D72" s="352"/>
      <c r="E72" s="353"/>
      <c r="F72" s="179">
        <f>SUM(F12:F71)-F54</f>
        <v>9548348.9800000004</v>
      </c>
      <c r="G72" s="179">
        <f>SUM(G12:G71)-G54</f>
        <v>3923878.8499999996</v>
      </c>
      <c r="H72" s="179">
        <f>SUM(H12:H71)-H54</f>
        <v>3888475</v>
      </c>
      <c r="I72" s="179">
        <f>SUM(I12:I71)-I54</f>
        <v>0</v>
      </c>
      <c r="J72" s="180" t="s">
        <v>200</v>
      </c>
      <c r="K72" s="179">
        <f>SUM(K12:K71)-K54</f>
        <v>25842.68</v>
      </c>
      <c r="L72" s="220" t="s">
        <v>201</v>
      </c>
    </row>
    <row r="73" spans="1:12">
      <c r="A73" s="4" t="s">
        <v>202</v>
      </c>
    </row>
    <row r="74" spans="1:12">
      <c r="A74" s="4" t="s">
        <v>203</v>
      </c>
    </row>
    <row r="75" spans="1:12">
      <c r="A75" s="4" t="s">
        <v>204</v>
      </c>
    </row>
    <row r="76" spans="1:12">
      <c r="A76" s="181" t="s">
        <v>205</v>
      </c>
    </row>
    <row r="77" spans="1:12">
      <c r="A77" s="182" t="s">
        <v>1</v>
      </c>
    </row>
    <row r="78" spans="1:12">
      <c r="C78" s="4" t="s">
        <v>1</v>
      </c>
      <c r="E78" s="181" t="s">
        <v>1</v>
      </c>
    </row>
    <row r="81" spans="5:7">
      <c r="E81" s="4" t="s">
        <v>1</v>
      </c>
    </row>
    <row r="84" spans="5:7">
      <c r="G84" s="4" t="s">
        <v>1</v>
      </c>
    </row>
    <row r="86" spans="5:7">
      <c r="G86" s="183" t="s">
        <v>1</v>
      </c>
    </row>
    <row r="91" spans="5:7">
      <c r="F91" s="4" t="s">
        <v>1</v>
      </c>
    </row>
  </sheetData>
  <mergeCells count="63">
    <mergeCell ref="A49:A53"/>
    <mergeCell ref="J61:J67"/>
    <mergeCell ref="L61:L67"/>
    <mergeCell ref="A72:E72"/>
    <mergeCell ref="L43:L44"/>
    <mergeCell ref="A45:A46"/>
    <mergeCell ref="B45:B46"/>
    <mergeCell ref="C45:C46"/>
    <mergeCell ref="E45:E46"/>
    <mergeCell ref="F45:F46"/>
    <mergeCell ref="G45:G46"/>
    <mergeCell ref="L45:L46"/>
    <mergeCell ref="A43:A44"/>
    <mergeCell ref="B43:B44"/>
    <mergeCell ref="C43:C44"/>
    <mergeCell ref="E43:E44"/>
    <mergeCell ref="F43:F44"/>
    <mergeCell ref="G43:G44"/>
    <mergeCell ref="F28:F32"/>
    <mergeCell ref="L28:L32"/>
    <mergeCell ref="G29:G32"/>
    <mergeCell ref="H29:J29"/>
    <mergeCell ref="K29:K32"/>
    <mergeCell ref="H30:H32"/>
    <mergeCell ref="I30:I32"/>
    <mergeCell ref="J30:J32"/>
    <mergeCell ref="J12:J18"/>
    <mergeCell ref="L12:L18"/>
    <mergeCell ref="J22:J26"/>
    <mergeCell ref="L22:L26"/>
    <mergeCell ref="A28:A32"/>
    <mergeCell ref="B28:B32"/>
    <mergeCell ref="C28:C32"/>
    <mergeCell ref="D28:D32"/>
    <mergeCell ref="E28:E32"/>
    <mergeCell ref="E2:F4"/>
    <mergeCell ref="I5:L5"/>
    <mergeCell ref="A6:L6"/>
    <mergeCell ref="A7:A11"/>
    <mergeCell ref="B7:B11"/>
    <mergeCell ref="C7:C11"/>
    <mergeCell ref="D7:D11"/>
    <mergeCell ref="E7:E11"/>
    <mergeCell ref="F7:F11"/>
    <mergeCell ref="L7:L11"/>
    <mergeCell ref="G8:G11"/>
    <mergeCell ref="H8:J8"/>
    <mergeCell ref="K8:K11"/>
    <mergeCell ref="H9:H11"/>
    <mergeCell ref="I9:I11"/>
    <mergeCell ref="J9:J11"/>
    <mergeCell ref="B49:B53"/>
    <mergeCell ref="C49:C53"/>
    <mergeCell ref="D49:D53"/>
    <mergeCell ref="E49:E53"/>
    <mergeCell ref="F49:F53"/>
    <mergeCell ref="L49:L53"/>
    <mergeCell ref="G50:G53"/>
    <mergeCell ref="H50:J50"/>
    <mergeCell ref="K50:K53"/>
    <mergeCell ref="H51:H53"/>
    <mergeCell ref="I51:I53"/>
    <mergeCell ref="J51:J53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showGridLines="0" workbookViewId="0">
      <selection activeCell="F16" sqref="F16"/>
    </sheetView>
  </sheetViews>
  <sheetFormatPr defaultRowHeight="12.75"/>
  <cols>
    <col min="1" max="1" width="4.7109375" style="224" bestFit="1" customWidth="1"/>
    <col min="2" max="2" width="42.7109375" style="224" customWidth="1"/>
    <col min="3" max="3" width="10.85546875" style="224" customWidth="1"/>
    <col min="4" max="4" width="14.85546875" style="224" customWidth="1"/>
    <col min="5" max="256" width="9.140625" style="224"/>
    <col min="257" max="257" width="4.7109375" style="224" bestFit="1" customWidth="1"/>
    <col min="258" max="258" width="42.7109375" style="224" customWidth="1"/>
    <col min="259" max="259" width="10.85546875" style="224" customWidth="1"/>
    <col min="260" max="260" width="14.85546875" style="224" customWidth="1"/>
    <col min="261" max="512" width="9.140625" style="224"/>
    <col min="513" max="513" width="4.7109375" style="224" bestFit="1" customWidth="1"/>
    <col min="514" max="514" width="42.7109375" style="224" customWidth="1"/>
    <col min="515" max="515" width="10.85546875" style="224" customWidth="1"/>
    <col min="516" max="516" width="14.85546875" style="224" customWidth="1"/>
    <col min="517" max="768" width="9.140625" style="224"/>
    <col min="769" max="769" width="4.7109375" style="224" bestFit="1" customWidth="1"/>
    <col min="770" max="770" width="42.7109375" style="224" customWidth="1"/>
    <col min="771" max="771" width="10.85546875" style="224" customWidth="1"/>
    <col min="772" max="772" width="14.85546875" style="224" customWidth="1"/>
    <col min="773" max="1024" width="9.140625" style="224"/>
    <col min="1025" max="1025" width="4.7109375" style="224" bestFit="1" customWidth="1"/>
    <col min="1026" max="1026" width="42.7109375" style="224" customWidth="1"/>
    <col min="1027" max="1027" width="10.85546875" style="224" customWidth="1"/>
    <col min="1028" max="1028" width="14.85546875" style="224" customWidth="1"/>
    <col min="1029" max="1280" width="9.140625" style="224"/>
    <col min="1281" max="1281" width="4.7109375" style="224" bestFit="1" customWidth="1"/>
    <col min="1282" max="1282" width="42.7109375" style="224" customWidth="1"/>
    <col min="1283" max="1283" width="10.85546875" style="224" customWidth="1"/>
    <col min="1284" max="1284" width="14.85546875" style="224" customWidth="1"/>
    <col min="1285" max="1536" width="9.140625" style="224"/>
    <col min="1537" max="1537" width="4.7109375" style="224" bestFit="1" customWidth="1"/>
    <col min="1538" max="1538" width="42.7109375" style="224" customWidth="1"/>
    <col min="1539" max="1539" width="10.85546875" style="224" customWidth="1"/>
    <col min="1540" max="1540" width="14.85546875" style="224" customWidth="1"/>
    <col min="1541" max="1792" width="9.140625" style="224"/>
    <col min="1793" max="1793" width="4.7109375" style="224" bestFit="1" customWidth="1"/>
    <col min="1794" max="1794" width="42.7109375" style="224" customWidth="1"/>
    <col min="1795" max="1795" width="10.85546875" style="224" customWidth="1"/>
    <col min="1796" max="1796" width="14.85546875" style="224" customWidth="1"/>
    <col min="1797" max="2048" width="9.140625" style="224"/>
    <col min="2049" max="2049" width="4.7109375" style="224" bestFit="1" customWidth="1"/>
    <col min="2050" max="2050" width="42.7109375" style="224" customWidth="1"/>
    <col min="2051" max="2051" width="10.85546875" style="224" customWidth="1"/>
    <col min="2052" max="2052" width="14.85546875" style="224" customWidth="1"/>
    <col min="2053" max="2304" width="9.140625" style="224"/>
    <col min="2305" max="2305" width="4.7109375" style="224" bestFit="1" customWidth="1"/>
    <col min="2306" max="2306" width="42.7109375" style="224" customWidth="1"/>
    <col min="2307" max="2307" width="10.85546875" style="224" customWidth="1"/>
    <col min="2308" max="2308" width="14.85546875" style="224" customWidth="1"/>
    <col min="2309" max="2560" width="9.140625" style="224"/>
    <col min="2561" max="2561" width="4.7109375" style="224" bestFit="1" customWidth="1"/>
    <col min="2562" max="2562" width="42.7109375" style="224" customWidth="1"/>
    <col min="2563" max="2563" width="10.85546875" style="224" customWidth="1"/>
    <col min="2564" max="2564" width="14.85546875" style="224" customWidth="1"/>
    <col min="2565" max="2816" width="9.140625" style="224"/>
    <col min="2817" max="2817" width="4.7109375" style="224" bestFit="1" customWidth="1"/>
    <col min="2818" max="2818" width="42.7109375" style="224" customWidth="1"/>
    <col min="2819" max="2819" width="10.85546875" style="224" customWidth="1"/>
    <col min="2820" max="2820" width="14.85546875" style="224" customWidth="1"/>
    <col min="2821" max="3072" width="9.140625" style="224"/>
    <col min="3073" max="3073" width="4.7109375" style="224" bestFit="1" customWidth="1"/>
    <col min="3074" max="3074" width="42.7109375" style="224" customWidth="1"/>
    <col min="3075" max="3075" width="10.85546875" style="224" customWidth="1"/>
    <col min="3076" max="3076" width="14.85546875" style="224" customWidth="1"/>
    <col min="3077" max="3328" width="9.140625" style="224"/>
    <col min="3329" max="3329" width="4.7109375" style="224" bestFit="1" customWidth="1"/>
    <col min="3330" max="3330" width="42.7109375" style="224" customWidth="1"/>
    <col min="3331" max="3331" width="10.85546875" style="224" customWidth="1"/>
    <col min="3332" max="3332" width="14.85546875" style="224" customWidth="1"/>
    <col min="3333" max="3584" width="9.140625" style="224"/>
    <col min="3585" max="3585" width="4.7109375" style="224" bestFit="1" customWidth="1"/>
    <col min="3586" max="3586" width="42.7109375" style="224" customWidth="1"/>
    <col min="3587" max="3587" width="10.85546875" style="224" customWidth="1"/>
    <col min="3588" max="3588" width="14.85546875" style="224" customWidth="1"/>
    <col min="3589" max="3840" width="9.140625" style="224"/>
    <col min="3841" max="3841" width="4.7109375" style="224" bestFit="1" customWidth="1"/>
    <col min="3842" max="3842" width="42.7109375" style="224" customWidth="1"/>
    <col min="3843" max="3843" width="10.85546875" style="224" customWidth="1"/>
    <col min="3844" max="3844" width="14.85546875" style="224" customWidth="1"/>
    <col min="3845" max="4096" width="9.140625" style="224"/>
    <col min="4097" max="4097" width="4.7109375" style="224" bestFit="1" customWidth="1"/>
    <col min="4098" max="4098" width="42.7109375" style="224" customWidth="1"/>
    <col min="4099" max="4099" width="10.85546875" style="224" customWidth="1"/>
    <col min="4100" max="4100" width="14.85546875" style="224" customWidth="1"/>
    <col min="4101" max="4352" width="9.140625" style="224"/>
    <col min="4353" max="4353" width="4.7109375" style="224" bestFit="1" customWidth="1"/>
    <col min="4354" max="4354" width="42.7109375" style="224" customWidth="1"/>
    <col min="4355" max="4355" width="10.85546875" style="224" customWidth="1"/>
    <col min="4356" max="4356" width="14.85546875" style="224" customWidth="1"/>
    <col min="4357" max="4608" width="9.140625" style="224"/>
    <col min="4609" max="4609" width="4.7109375" style="224" bestFit="1" customWidth="1"/>
    <col min="4610" max="4610" width="42.7109375" style="224" customWidth="1"/>
    <col min="4611" max="4611" width="10.85546875" style="224" customWidth="1"/>
    <col min="4612" max="4612" width="14.85546875" style="224" customWidth="1"/>
    <col min="4613" max="4864" width="9.140625" style="224"/>
    <col min="4865" max="4865" width="4.7109375" style="224" bestFit="1" customWidth="1"/>
    <col min="4866" max="4866" width="42.7109375" style="224" customWidth="1"/>
    <col min="4867" max="4867" width="10.85546875" style="224" customWidth="1"/>
    <col min="4868" max="4868" width="14.85546875" style="224" customWidth="1"/>
    <col min="4869" max="5120" width="9.140625" style="224"/>
    <col min="5121" max="5121" width="4.7109375" style="224" bestFit="1" customWidth="1"/>
    <col min="5122" max="5122" width="42.7109375" style="224" customWidth="1"/>
    <col min="5123" max="5123" width="10.85546875" style="224" customWidth="1"/>
    <col min="5124" max="5124" width="14.85546875" style="224" customWidth="1"/>
    <col min="5125" max="5376" width="9.140625" style="224"/>
    <col min="5377" max="5377" width="4.7109375" style="224" bestFit="1" customWidth="1"/>
    <col min="5378" max="5378" width="42.7109375" style="224" customWidth="1"/>
    <col min="5379" max="5379" width="10.85546875" style="224" customWidth="1"/>
    <col min="5380" max="5380" width="14.85546875" style="224" customWidth="1"/>
    <col min="5381" max="5632" width="9.140625" style="224"/>
    <col min="5633" max="5633" width="4.7109375" style="224" bestFit="1" customWidth="1"/>
    <col min="5634" max="5634" width="42.7109375" style="224" customWidth="1"/>
    <col min="5635" max="5635" width="10.85546875" style="224" customWidth="1"/>
    <col min="5636" max="5636" width="14.85546875" style="224" customWidth="1"/>
    <col min="5637" max="5888" width="9.140625" style="224"/>
    <col min="5889" max="5889" width="4.7109375" style="224" bestFit="1" customWidth="1"/>
    <col min="5890" max="5890" width="42.7109375" style="224" customWidth="1"/>
    <col min="5891" max="5891" width="10.85546875" style="224" customWidth="1"/>
    <col min="5892" max="5892" width="14.85546875" style="224" customWidth="1"/>
    <col min="5893" max="6144" width="9.140625" style="224"/>
    <col min="6145" max="6145" width="4.7109375" style="224" bestFit="1" customWidth="1"/>
    <col min="6146" max="6146" width="42.7109375" style="224" customWidth="1"/>
    <col min="6147" max="6147" width="10.85546875" style="224" customWidth="1"/>
    <col min="6148" max="6148" width="14.85546875" style="224" customWidth="1"/>
    <col min="6149" max="6400" width="9.140625" style="224"/>
    <col min="6401" max="6401" width="4.7109375" style="224" bestFit="1" customWidth="1"/>
    <col min="6402" max="6402" width="42.7109375" style="224" customWidth="1"/>
    <col min="6403" max="6403" width="10.85546875" style="224" customWidth="1"/>
    <col min="6404" max="6404" width="14.85546875" style="224" customWidth="1"/>
    <col min="6405" max="6656" width="9.140625" style="224"/>
    <col min="6657" max="6657" width="4.7109375" style="224" bestFit="1" customWidth="1"/>
    <col min="6658" max="6658" width="42.7109375" style="224" customWidth="1"/>
    <col min="6659" max="6659" width="10.85546875" style="224" customWidth="1"/>
    <col min="6660" max="6660" width="14.85546875" style="224" customWidth="1"/>
    <col min="6661" max="6912" width="9.140625" style="224"/>
    <col min="6913" max="6913" width="4.7109375" style="224" bestFit="1" customWidth="1"/>
    <col min="6914" max="6914" width="42.7109375" style="224" customWidth="1"/>
    <col min="6915" max="6915" width="10.85546875" style="224" customWidth="1"/>
    <col min="6916" max="6916" width="14.85546875" style="224" customWidth="1"/>
    <col min="6917" max="7168" width="9.140625" style="224"/>
    <col min="7169" max="7169" width="4.7109375" style="224" bestFit="1" customWidth="1"/>
    <col min="7170" max="7170" width="42.7109375" style="224" customWidth="1"/>
    <col min="7171" max="7171" width="10.85546875" style="224" customWidth="1"/>
    <col min="7172" max="7172" width="14.85546875" style="224" customWidth="1"/>
    <col min="7173" max="7424" width="9.140625" style="224"/>
    <col min="7425" max="7425" width="4.7109375" style="224" bestFit="1" customWidth="1"/>
    <col min="7426" max="7426" width="42.7109375" style="224" customWidth="1"/>
    <col min="7427" max="7427" width="10.85546875" style="224" customWidth="1"/>
    <col min="7428" max="7428" width="14.85546875" style="224" customWidth="1"/>
    <col min="7429" max="7680" width="9.140625" style="224"/>
    <col min="7681" max="7681" width="4.7109375" style="224" bestFit="1" customWidth="1"/>
    <col min="7682" max="7682" width="42.7109375" style="224" customWidth="1"/>
    <col min="7683" max="7683" width="10.85546875" style="224" customWidth="1"/>
    <col min="7684" max="7684" width="14.85546875" style="224" customWidth="1"/>
    <col min="7685" max="7936" width="9.140625" style="224"/>
    <col min="7937" max="7937" width="4.7109375" style="224" bestFit="1" customWidth="1"/>
    <col min="7938" max="7938" width="42.7109375" style="224" customWidth="1"/>
    <col min="7939" max="7939" width="10.85546875" style="224" customWidth="1"/>
    <col min="7940" max="7940" width="14.85546875" style="224" customWidth="1"/>
    <col min="7941" max="8192" width="9.140625" style="224"/>
    <col min="8193" max="8193" width="4.7109375" style="224" bestFit="1" customWidth="1"/>
    <col min="8194" max="8194" width="42.7109375" style="224" customWidth="1"/>
    <col min="8195" max="8195" width="10.85546875" style="224" customWidth="1"/>
    <col min="8196" max="8196" width="14.85546875" style="224" customWidth="1"/>
    <col min="8197" max="8448" width="9.140625" style="224"/>
    <col min="8449" max="8449" width="4.7109375" style="224" bestFit="1" customWidth="1"/>
    <col min="8450" max="8450" width="42.7109375" style="224" customWidth="1"/>
    <col min="8451" max="8451" width="10.85546875" style="224" customWidth="1"/>
    <col min="8452" max="8452" width="14.85546875" style="224" customWidth="1"/>
    <col min="8453" max="8704" width="9.140625" style="224"/>
    <col min="8705" max="8705" width="4.7109375" style="224" bestFit="1" customWidth="1"/>
    <col min="8706" max="8706" width="42.7109375" style="224" customWidth="1"/>
    <col min="8707" max="8707" width="10.85546875" style="224" customWidth="1"/>
    <col min="8708" max="8708" width="14.85546875" style="224" customWidth="1"/>
    <col min="8709" max="8960" width="9.140625" style="224"/>
    <col min="8961" max="8961" width="4.7109375" style="224" bestFit="1" customWidth="1"/>
    <col min="8962" max="8962" width="42.7109375" style="224" customWidth="1"/>
    <col min="8963" max="8963" width="10.85546875" style="224" customWidth="1"/>
    <col min="8964" max="8964" width="14.85546875" style="224" customWidth="1"/>
    <col min="8965" max="9216" width="9.140625" style="224"/>
    <col min="9217" max="9217" width="4.7109375" style="224" bestFit="1" customWidth="1"/>
    <col min="9218" max="9218" width="42.7109375" style="224" customWidth="1"/>
    <col min="9219" max="9219" width="10.85546875" style="224" customWidth="1"/>
    <col min="9220" max="9220" width="14.85546875" style="224" customWidth="1"/>
    <col min="9221" max="9472" width="9.140625" style="224"/>
    <col min="9473" max="9473" width="4.7109375" style="224" bestFit="1" customWidth="1"/>
    <col min="9474" max="9474" width="42.7109375" style="224" customWidth="1"/>
    <col min="9475" max="9475" width="10.85546875" style="224" customWidth="1"/>
    <col min="9476" max="9476" width="14.85546875" style="224" customWidth="1"/>
    <col min="9477" max="9728" width="9.140625" style="224"/>
    <col min="9729" max="9729" width="4.7109375" style="224" bestFit="1" customWidth="1"/>
    <col min="9730" max="9730" width="42.7109375" style="224" customWidth="1"/>
    <col min="9731" max="9731" width="10.85546875" style="224" customWidth="1"/>
    <col min="9732" max="9732" width="14.85546875" style="224" customWidth="1"/>
    <col min="9733" max="9984" width="9.140625" style="224"/>
    <col min="9985" max="9985" width="4.7109375" style="224" bestFit="1" customWidth="1"/>
    <col min="9986" max="9986" width="42.7109375" style="224" customWidth="1"/>
    <col min="9987" max="9987" width="10.85546875" style="224" customWidth="1"/>
    <col min="9988" max="9988" width="14.85546875" style="224" customWidth="1"/>
    <col min="9989" max="10240" width="9.140625" style="224"/>
    <col min="10241" max="10241" width="4.7109375" style="224" bestFit="1" customWidth="1"/>
    <col min="10242" max="10242" width="42.7109375" style="224" customWidth="1"/>
    <col min="10243" max="10243" width="10.85546875" style="224" customWidth="1"/>
    <col min="10244" max="10244" width="14.85546875" style="224" customWidth="1"/>
    <col min="10245" max="10496" width="9.140625" style="224"/>
    <col min="10497" max="10497" width="4.7109375" style="224" bestFit="1" customWidth="1"/>
    <col min="10498" max="10498" width="42.7109375" style="224" customWidth="1"/>
    <col min="10499" max="10499" width="10.85546875" style="224" customWidth="1"/>
    <col min="10500" max="10500" width="14.85546875" style="224" customWidth="1"/>
    <col min="10501" max="10752" width="9.140625" style="224"/>
    <col min="10753" max="10753" width="4.7109375" style="224" bestFit="1" customWidth="1"/>
    <col min="10754" max="10754" width="42.7109375" style="224" customWidth="1"/>
    <col min="10755" max="10755" width="10.85546875" style="224" customWidth="1"/>
    <col min="10756" max="10756" width="14.85546875" style="224" customWidth="1"/>
    <col min="10757" max="11008" width="9.140625" style="224"/>
    <col min="11009" max="11009" width="4.7109375" style="224" bestFit="1" customWidth="1"/>
    <col min="11010" max="11010" width="42.7109375" style="224" customWidth="1"/>
    <col min="11011" max="11011" width="10.85546875" style="224" customWidth="1"/>
    <col min="11012" max="11012" width="14.85546875" style="224" customWidth="1"/>
    <col min="11013" max="11264" width="9.140625" style="224"/>
    <col min="11265" max="11265" width="4.7109375" style="224" bestFit="1" customWidth="1"/>
    <col min="11266" max="11266" width="42.7109375" style="224" customWidth="1"/>
    <col min="11267" max="11267" width="10.85546875" style="224" customWidth="1"/>
    <col min="11268" max="11268" width="14.85546875" style="224" customWidth="1"/>
    <col min="11269" max="11520" width="9.140625" style="224"/>
    <col min="11521" max="11521" width="4.7109375" style="224" bestFit="1" customWidth="1"/>
    <col min="11522" max="11522" width="42.7109375" style="224" customWidth="1"/>
    <col min="11523" max="11523" width="10.85546875" style="224" customWidth="1"/>
    <col min="11524" max="11524" width="14.85546875" style="224" customWidth="1"/>
    <col min="11525" max="11776" width="9.140625" style="224"/>
    <col min="11777" max="11777" width="4.7109375" style="224" bestFit="1" customWidth="1"/>
    <col min="11778" max="11778" width="42.7109375" style="224" customWidth="1"/>
    <col min="11779" max="11779" width="10.85546875" style="224" customWidth="1"/>
    <col min="11780" max="11780" width="14.85546875" style="224" customWidth="1"/>
    <col min="11781" max="12032" width="9.140625" style="224"/>
    <col min="12033" max="12033" width="4.7109375" style="224" bestFit="1" customWidth="1"/>
    <col min="12034" max="12034" width="42.7109375" style="224" customWidth="1"/>
    <col min="12035" max="12035" width="10.85546875" style="224" customWidth="1"/>
    <col min="12036" max="12036" width="14.85546875" style="224" customWidth="1"/>
    <col min="12037" max="12288" width="9.140625" style="224"/>
    <col min="12289" max="12289" width="4.7109375" style="224" bestFit="1" customWidth="1"/>
    <col min="12290" max="12290" width="42.7109375" style="224" customWidth="1"/>
    <col min="12291" max="12291" width="10.85546875" style="224" customWidth="1"/>
    <col min="12292" max="12292" width="14.85546875" style="224" customWidth="1"/>
    <col min="12293" max="12544" width="9.140625" style="224"/>
    <col min="12545" max="12545" width="4.7109375" style="224" bestFit="1" customWidth="1"/>
    <col min="12546" max="12546" width="42.7109375" style="224" customWidth="1"/>
    <col min="12547" max="12547" width="10.85546875" style="224" customWidth="1"/>
    <col min="12548" max="12548" width="14.85546875" style="224" customWidth="1"/>
    <col min="12549" max="12800" width="9.140625" style="224"/>
    <col min="12801" max="12801" width="4.7109375" style="224" bestFit="1" customWidth="1"/>
    <col min="12802" max="12802" width="42.7109375" style="224" customWidth="1"/>
    <col min="12803" max="12803" width="10.85546875" style="224" customWidth="1"/>
    <col min="12804" max="12804" width="14.85546875" style="224" customWidth="1"/>
    <col min="12805" max="13056" width="9.140625" style="224"/>
    <col min="13057" max="13057" width="4.7109375" style="224" bestFit="1" customWidth="1"/>
    <col min="13058" max="13058" width="42.7109375" style="224" customWidth="1"/>
    <col min="13059" max="13059" width="10.85546875" style="224" customWidth="1"/>
    <col min="13060" max="13060" width="14.85546875" style="224" customWidth="1"/>
    <col min="13061" max="13312" width="9.140625" style="224"/>
    <col min="13313" max="13313" width="4.7109375" style="224" bestFit="1" customWidth="1"/>
    <col min="13314" max="13314" width="42.7109375" style="224" customWidth="1"/>
    <col min="13315" max="13315" width="10.85546875" style="224" customWidth="1"/>
    <col min="13316" max="13316" width="14.85546875" style="224" customWidth="1"/>
    <col min="13317" max="13568" width="9.140625" style="224"/>
    <col min="13569" max="13569" width="4.7109375" style="224" bestFit="1" customWidth="1"/>
    <col min="13570" max="13570" width="42.7109375" style="224" customWidth="1"/>
    <col min="13571" max="13571" width="10.85546875" style="224" customWidth="1"/>
    <col min="13572" max="13572" width="14.85546875" style="224" customWidth="1"/>
    <col min="13573" max="13824" width="9.140625" style="224"/>
    <col min="13825" max="13825" width="4.7109375" style="224" bestFit="1" customWidth="1"/>
    <col min="13826" max="13826" width="42.7109375" style="224" customWidth="1"/>
    <col min="13827" max="13827" width="10.85546875" style="224" customWidth="1"/>
    <col min="13828" max="13828" width="14.85546875" style="224" customWidth="1"/>
    <col min="13829" max="14080" width="9.140625" style="224"/>
    <col min="14081" max="14081" width="4.7109375" style="224" bestFit="1" customWidth="1"/>
    <col min="14082" max="14082" width="42.7109375" style="224" customWidth="1"/>
    <col min="14083" max="14083" width="10.85546875" style="224" customWidth="1"/>
    <col min="14084" max="14084" width="14.85546875" style="224" customWidth="1"/>
    <col min="14085" max="14336" width="9.140625" style="224"/>
    <col min="14337" max="14337" width="4.7109375" style="224" bestFit="1" customWidth="1"/>
    <col min="14338" max="14338" width="42.7109375" style="224" customWidth="1"/>
    <col min="14339" max="14339" width="10.85546875" style="224" customWidth="1"/>
    <col min="14340" max="14340" width="14.85546875" style="224" customWidth="1"/>
    <col min="14341" max="14592" width="9.140625" style="224"/>
    <col min="14593" max="14593" width="4.7109375" style="224" bestFit="1" customWidth="1"/>
    <col min="14594" max="14594" width="42.7109375" style="224" customWidth="1"/>
    <col min="14595" max="14595" width="10.85546875" style="224" customWidth="1"/>
    <col min="14596" max="14596" width="14.85546875" style="224" customWidth="1"/>
    <col min="14597" max="14848" width="9.140625" style="224"/>
    <col min="14849" max="14849" width="4.7109375" style="224" bestFit="1" customWidth="1"/>
    <col min="14850" max="14850" width="42.7109375" style="224" customWidth="1"/>
    <col min="14851" max="14851" width="10.85546875" style="224" customWidth="1"/>
    <col min="14852" max="14852" width="14.85546875" style="224" customWidth="1"/>
    <col min="14853" max="15104" width="9.140625" style="224"/>
    <col min="15105" max="15105" width="4.7109375" style="224" bestFit="1" customWidth="1"/>
    <col min="15106" max="15106" width="42.7109375" style="224" customWidth="1"/>
    <col min="15107" max="15107" width="10.85546875" style="224" customWidth="1"/>
    <col min="15108" max="15108" width="14.85546875" style="224" customWidth="1"/>
    <col min="15109" max="15360" width="9.140625" style="224"/>
    <col min="15361" max="15361" width="4.7109375" style="224" bestFit="1" customWidth="1"/>
    <col min="15362" max="15362" width="42.7109375" style="224" customWidth="1"/>
    <col min="15363" max="15363" width="10.85546875" style="224" customWidth="1"/>
    <col min="15364" max="15364" width="14.85546875" style="224" customWidth="1"/>
    <col min="15365" max="15616" width="9.140625" style="224"/>
    <col min="15617" max="15617" width="4.7109375" style="224" bestFit="1" customWidth="1"/>
    <col min="15618" max="15618" width="42.7109375" style="224" customWidth="1"/>
    <col min="15619" max="15619" width="10.85546875" style="224" customWidth="1"/>
    <col min="15620" max="15620" width="14.85546875" style="224" customWidth="1"/>
    <col min="15621" max="15872" width="9.140625" style="224"/>
    <col min="15873" max="15873" width="4.7109375" style="224" bestFit="1" customWidth="1"/>
    <col min="15874" max="15874" width="42.7109375" style="224" customWidth="1"/>
    <col min="15875" max="15875" width="10.85546875" style="224" customWidth="1"/>
    <col min="15876" max="15876" width="14.85546875" style="224" customWidth="1"/>
    <col min="15877" max="16128" width="9.140625" style="224"/>
    <col min="16129" max="16129" width="4.7109375" style="224" bestFit="1" customWidth="1"/>
    <col min="16130" max="16130" width="42.7109375" style="224" customWidth="1"/>
    <col min="16131" max="16131" width="10.85546875" style="224" customWidth="1"/>
    <col min="16132" max="16132" width="14.85546875" style="224" customWidth="1"/>
    <col min="16133" max="16384" width="9.140625" style="224"/>
  </cols>
  <sheetData>
    <row r="1" spans="1:5">
      <c r="B1" s="262" t="s">
        <v>258</v>
      </c>
    </row>
    <row r="2" spans="1:5" ht="15">
      <c r="A2" s="79" t="s">
        <v>1</v>
      </c>
      <c r="B2" s="5" t="s">
        <v>221</v>
      </c>
      <c r="C2" s="83"/>
      <c r="D2" s="83"/>
      <c r="E2" s="83"/>
    </row>
    <row r="3" spans="1:5" ht="15">
      <c r="A3" s="300" t="s">
        <v>1</v>
      </c>
      <c r="B3" s="5" t="s">
        <v>2</v>
      </c>
      <c r="C3" s="83"/>
      <c r="D3" s="83"/>
      <c r="E3" s="83"/>
    </row>
    <row r="4" spans="1:5">
      <c r="B4" s="5" t="s">
        <v>222</v>
      </c>
      <c r="C4" s="83"/>
      <c r="D4" s="83"/>
      <c r="E4" s="83"/>
    </row>
    <row r="5" spans="1:5" ht="15">
      <c r="B5" s="216" t="s">
        <v>219</v>
      </c>
      <c r="C5" s="216"/>
      <c r="D5" s="216"/>
      <c r="E5" s="216"/>
    </row>
    <row r="6" spans="1:5" ht="15.75">
      <c r="A6" s="363" t="s">
        <v>259</v>
      </c>
      <c r="B6" s="363"/>
      <c r="C6" s="363"/>
      <c r="D6" s="363"/>
    </row>
    <row r="7" spans="1:5">
      <c r="A7" s="263"/>
      <c r="B7" s="263"/>
      <c r="C7" s="263"/>
      <c r="D7" s="264" t="s">
        <v>233</v>
      </c>
    </row>
    <row r="8" spans="1:5" ht="12.75" customHeight="1">
      <c r="A8" s="364" t="s">
        <v>132</v>
      </c>
      <c r="B8" s="364" t="s">
        <v>260</v>
      </c>
      <c r="C8" s="365" t="s">
        <v>261</v>
      </c>
      <c r="D8" s="366" t="s">
        <v>262</v>
      </c>
    </row>
    <row r="9" spans="1:5">
      <c r="A9" s="364"/>
      <c r="B9" s="364"/>
      <c r="C9" s="364"/>
      <c r="D9" s="367"/>
    </row>
    <row r="10" spans="1:5" ht="11.25" customHeight="1">
      <c r="A10" s="364"/>
      <c r="B10" s="364"/>
      <c r="C10" s="364"/>
      <c r="D10" s="368"/>
    </row>
    <row r="11" spans="1:5">
      <c r="A11" s="360" t="s">
        <v>263</v>
      </c>
      <c r="B11" s="361"/>
      <c r="C11" s="265"/>
      <c r="D11" s="266">
        <f>+D12+D14+D15+D16+D17+D18+D19+D20</f>
        <v>2347808.61</v>
      </c>
    </row>
    <row r="12" spans="1:5">
      <c r="A12" s="267" t="s">
        <v>237</v>
      </c>
      <c r="B12" s="268" t="s">
        <v>264</v>
      </c>
      <c r="C12" s="267" t="s">
        <v>265</v>
      </c>
      <c r="D12" s="269">
        <f>SUM(D13:D13)</f>
        <v>1659577.25</v>
      </c>
    </row>
    <row r="13" spans="1:5" ht="24">
      <c r="A13" s="270"/>
      <c r="B13" s="271" t="s">
        <v>266</v>
      </c>
      <c r="C13" s="272"/>
      <c r="D13" s="273">
        <v>1659577.25</v>
      </c>
    </row>
    <row r="14" spans="1:5">
      <c r="A14" s="274" t="s">
        <v>239</v>
      </c>
      <c r="B14" s="275" t="s">
        <v>267</v>
      </c>
      <c r="C14" s="274" t="s">
        <v>265</v>
      </c>
      <c r="D14" s="276">
        <v>0</v>
      </c>
    </row>
    <row r="15" spans="1:5" ht="30" customHeight="1">
      <c r="A15" s="274" t="s">
        <v>241</v>
      </c>
      <c r="B15" s="277" t="s">
        <v>268</v>
      </c>
      <c r="C15" s="274" t="s">
        <v>269</v>
      </c>
      <c r="D15" s="276">
        <v>0</v>
      </c>
    </row>
    <row r="16" spans="1:5" ht="36">
      <c r="A16" s="274" t="s">
        <v>243</v>
      </c>
      <c r="B16" s="278" t="s">
        <v>270</v>
      </c>
      <c r="C16" s="274" t="s">
        <v>271</v>
      </c>
      <c r="D16" s="276">
        <v>0</v>
      </c>
    </row>
    <row r="17" spans="1:4">
      <c r="A17" s="274" t="s">
        <v>245</v>
      </c>
      <c r="B17" s="275" t="s">
        <v>272</v>
      </c>
      <c r="C17" s="274" t="s">
        <v>273</v>
      </c>
      <c r="D17" s="276">
        <v>0</v>
      </c>
    </row>
    <row r="18" spans="1:4">
      <c r="A18" s="274" t="s">
        <v>253</v>
      </c>
      <c r="B18" s="275" t="s">
        <v>274</v>
      </c>
      <c r="C18" s="274" t="s">
        <v>275</v>
      </c>
      <c r="D18" s="276">
        <v>0</v>
      </c>
    </row>
    <row r="19" spans="1:4">
      <c r="A19" s="274" t="s">
        <v>256</v>
      </c>
      <c r="B19" s="275" t="s">
        <v>276</v>
      </c>
      <c r="C19" s="274" t="s">
        <v>277</v>
      </c>
      <c r="D19" s="276">
        <v>0</v>
      </c>
    </row>
    <row r="20" spans="1:4">
      <c r="A20" s="274" t="s">
        <v>257</v>
      </c>
      <c r="B20" s="275" t="s">
        <v>278</v>
      </c>
      <c r="C20" s="274" t="s">
        <v>279</v>
      </c>
      <c r="D20" s="299">
        <v>688231.36</v>
      </c>
    </row>
    <row r="21" spans="1:4">
      <c r="A21" s="279" t="s">
        <v>1</v>
      </c>
      <c r="B21" s="280" t="s">
        <v>280</v>
      </c>
      <c r="C21" s="281" t="s">
        <v>279</v>
      </c>
      <c r="D21" s="299">
        <v>688231.36</v>
      </c>
    </row>
    <row r="22" spans="1:4" ht="16.5" customHeight="1">
      <c r="A22" s="362" t="s">
        <v>281</v>
      </c>
      <c r="B22" s="362"/>
      <c r="C22" s="274"/>
      <c r="D22" s="282">
        <f xml:space="preserve"> D23+D25+D27+D28+D29</f>
        <v>1659577.25</v>
      </c>
    </row>
    <row r="23" spans="1:4">
      <c r="A23" s="283" t="s">
        <v>237</v>
      </c>
      <c r="B23" s="284" t="s">
        <v>282</v>
      </c>
      <c r="C23" s="283" t="s">
        <v>283</v>
      </c>
      <c r="D23" s="285">
        <v>276500</v>
      </c>
    </row>
    <row r="24" spans="1:4">
      <c r="A24" s="286"/>
      <c r="B24" s="287" t="s">
        <v>1</v>
      </c>
      <c r="C24" s="286"/>
      <c r="D24" s="288"/>
    </row>
    <row r="25" spans="1:4">
      <c r="A25" s="283" t="s">
        <v>239</v>
      </c>
      <c r="B25" s="284" t="s">
        <v>284</v>
      </c>
      <c r="C25" s="289" t="s">
        <v>283</v>
      </c>
      <c r="D25" s="285">
        <v>1343077.25</v>
      </c>
    </row>
    <row r="26" spans="1:4" ht="3.75" customHeight="1">
      <c r="A26" s="286"/>
      <c r="B26" s="287" t="s">
        <v>1</v>
      </c>
      <c r="C26" s="286"/>
      <c r="D26" s="290"/>
    </row>
    <row r="27" spans="1:4" ht="39.75" customHeight="1">
      <c r="A27" s="291" t="s">
        <v>241</v>
      </c>
      <c r="B27" s="292" t="s">
        <v>285</v>
      </c>
      <c r="C27" s="291" t="s">
        <v>286</v>
      </c>
      <c r="D27" s="293">
        <v>40000</v>
      </c>
    </row>
    <row r="28" spans="1:4" ht="36">
      <c r="A28" s="291" t="s">
        <v>243</v>
      </c>
      <c r="B28" s="294" t="s">
        <v>287</v>
      </c>
      <c r="C28" s="291" t="s">
        <v>288</v>
      </c>
      <c r="D28" s="295">
        <v>0</v>
      </c>
    </row>
    <row r="29" spans="1:4">
      <c r="A29" s="296" t="s">
        <v>245</v>
      </c>
      <c r="B29" s="297" t="s">
        <v>289</v>
      </c>
      <c r="C29" s="296" t="s">
        <v>290</v>
      </c>
      <c r="D29" s="298">
        <v>0</v>
      </c>
    </row>
  </sheetData>
  <mergeCells count="7">
    <mergeCell ref="A11:B11"/>
    <mergeCell ref="A22:B22"/>
    <mergeCell ref="A6:D6"/>
    <mergeCell ref="A8:A10"/>
    <mergeCell ref="B8:B10"/>
    <mergeCell ref="C8:C10"/>
    <mergeCell ref="D8:D10"/>
  </mergeCells>
  <printOptions horizontalCentered="1"/>
  <pageMargins left="0.39370078740157483" right="0.39370078740157483" top="1.61" bottom="0.59055118110236227" header="0.5" footer="0.51181102362204722"/>
  <pageSetup paperSize="9" orientation="portrait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defaultGridColor="0" topLeftCell="A55" colorId="8" zoomScaleNormal="100" workbookViewId="0">
      <selection activeCell="D68" sqref="D68"/>
    </sheetView>
  </sheetViews>
  <sheetFormatPr defaultRowHeight="12.75"/>
  <cols>
    <col min="1" max="1" width="6" style="83" bestFit="1" customWidth="1"/>
    <col min="2" max="2" width="9.42578125" style="83" customWidth="1"/>
    <col min="3" max="3" width="8.7109375" style="83" customWidth="1"/>
    <col min="4" max="9" width="16.42578125" style="83" customWidth="1"/>
    <col min="10" max="10" width="12.7109375" style="186" customWidth="1"/>
    <col min="11" max="16384" width="9.140625" style="186"/>
  </cols>
  <sheetData>
    <row r="1" spans="1:10" ht="15">
      <c r="A1" s="184"/>
      <c r="B1" s="184"/>
      <c r="C1" s="184"/>
      <c r="D1" s="4" t="s">
        <v>1</v>
      </c>
      <c r="E1" s="184"/>
      <c r="F1" s="185" t="s">
        <v>206</v>
      </c>
      <c r="J1" s="84"/>
    </row>
    <row r="2" spans="1:10">
      <c r="A2" s="184"/>
      <c r="B2" s="184"/>
      <c r="C2" s="184"/>
      <c r="D2" s="184"/>
      <c r="E2" s="184"/>
      <c r="F2" s="5" t="s">
        <v>221</v>
      </c>
      <c r="J2" s="84"/>
    </row>
    <row r="3" spans="1:10">
      <c r="A3" s="184"/>
      <c r="B3" s="184"/>
      <c r="C3" s="184"/>
      <c r="D3" s="184"/>
      <c r="E3" s="184"/>
      <c r="F3" s="5" t="s">
        <v>2</v>
      </c>
      <c r="J3" s="84"/>
    </row>
    <row r="4" spans="1:10">
      <c r="A4" s="184"/>
      <c r="B4" s="184"/>
      <c r="C4" s="184"/>
      <c r="D4" s="184" t="s">
        <v>1</v>
      </c>
      <c r="E4" s="184"/>
      <c r="F4" s="5" t="s">
        <v>222</v>
      </c>
      <c r="J4" s="84"/>
    </row>
    <row r="5" spans="1:10" ht="15">
      <c r="A5" s="184"/>
      <c r="B5" s="184"/>
      <c r="C5" s="184"/>
      <c r="D5" s="184"/>
      <c r="E5" s="184"/>
      <c r="F5" s="322" t="s">
        <v>219</v>
      </c>
      <c r="G5" s="322"/>
      <c r="H5" s="322"/>
      <c r="I5" s="322"/>
      <c r="J5" s="322"/>
    </row>
    <row r="6" spans="1:10">
      <c r="A6" s="184"/>
      <c r="B6" s="184"/>
      <c r="C6" s="184"/>
      <c r="D6" s="184"/>
      <c r="E6" s="184"/>
      <c r="F6" s="184"/>
      <c r="G6" s="84"/>
      <c r="H6" s="187" t="s">
        <v>1</v>
      </c>
      <c r="J6" s="84"/>
    </row>
    <row r="7" spans="1:10">
      <c r="A7" s="184"/>
      <c r="B7" s="184"/>
      <c r="C7" s="184"/>
      <c r="D7" s="184"/>
      <c r="E7" s="184"/>
      <c r="F7" s="184"/>
      <c r="G7" s="84"/>
      <c r="H7" s="188" t="s">
        <v>1</v>
      </c>
      <c r="J7" s="84"/>
    </row>
    <row r="8" spans="1:10" ht="15">
      <c r="A8" s="184"/>
      <c r="B8" s="184"/>
      <c r="C8" s="184"/>
      <c r="D8" s="184"/>
      <c r="E8" s="184"/>
      <c r="F8" s="184"/>
      <c r="G8" s="84"/>
      <c r="H8" s="84"/>
      <c r="I8" s="185" t="s">
        <v>1</v>
      </c>
      <c r="J8" s="84"/>
    </row>
    <row r="9" spans="1:10" ht="43.5" customHeight="1">
      <c r="A9" s="370" t="s">
        <v>207</v>
      </c>
      <c r="B9" s="370"/>
      <c r="C9" s="370"/>
      <c r="D9" s="370"/>
      <c r="E9" s="370"/>
      <c r="F9" s="370"/>
      <c r="G9" s="370"/>
      <c r="H9" s="370"/>
      <c r="I9" s="370"/>
      <c r="J9" s="370"/>
    </row>
    <row r="10" spans="1:10" ht="16.5" customHeight="1">
      <c r="A10" s="215"/>
      <c r="B10" s="215"/>
      <c r="C10" s="215"/>
      <c r="D10" s="215"/>
      <c r="E10" s="215"/>
      <c r="F10" s="215"/>
      <c r="G10" s="215"/>
      <c r="H10" s="215" t="s">
        <v>208</v>
      </c>
      <c r="I10" s="215"/>
      <c r="J10" s="215"/>
    </row>
    <row r="11" spans="1:10" ht="39" customHeight="1">
      <c r="A11" s="371" t="s">
        <v>7</v>
      </c>
      <c r="B11" s="372" t="s">
        <v>8</v>
      </c>
      <c r="C11" s="372" t="s">
        <v>9</v>
      </c>
      <c r="D11" s="369" t="s">
        <v>209</v>
      </c>
      <c r="E11" s="369" t="s">
        <v>210</v>
      </c>
      <c r="F11" s="369" t="s">
        <v>211</v>
      </c>
      <c r="G11" s="369"/>
      <c r="H11" s="369"/>
      <c r="I11" s="369"/>
      <c r="J11" s="369"/>
    </row>
    <row r="12" spans="1:10" s="189" customFormat="1" ht="16.5" customHeight="1">
      <c r="A12" s="371"/>
      <c r="B12" s="373"/>
      <c r="C12" s="373"/>
      <c r="D12" s="371"/>
      <c r="E12" s="369"/>
      <c r="F12" s="369" t="s">
        <v>212</v>
      </c>
      <c r="G12" s="369" t="s">
        <v>213</v>
      </c>
      <c r="H12" s="369"/>
      <c r="I12" s="369"/>
      <c r="J12" s="369" t="s">
        <v>214</v>
      </c>
    </row>
    <row r="13" spans="1:10" s="189" customFormat="1" ht="28.5" customHeight="1">
      <c r="A13" s="371"/>
      <c r="B13" s="374"/>
      <c r="C13" s="374"/>
      <c r="D13" s="371"/>
      <c r="E13" s="369"/>
      <c r="F13" s="369"/>
      <c r="G13" s="214" t="s">
        <v>215</v>
      </c>
      <c r="H13" s="214" t="s">
        <v>216</v>
      </c>
      <c r="I13" s="214" t="s">
        <v>217</v>
      </c>
      <c r="J13" s="369"/>
    </row>
    <row r="14" spans="1:10" s="189" customFormat="1" ht="18.75" customHeight="1">
      <c r="A14" s="190">
        <v>750</v>
      </c>
      <c r="B14" s="190">
        <v>75011</v>
      </c>
      <c r="C14" s="190" t="s">
        <v>1</v>
      </c>
      <c r="D14" s="191">
        <f>SUM(D15)</f>
        <v>80400</v>
      </c>
      <c r="E14" s="191">
        <f>+F14+J14</f>
        <v>80400</v>
      </c>
      <c r="F14" s="191">
        <f>SUM(F16:F22)</f>
        <v>80400</v>
      </c>
      <c r="G14" s="191">
        <f>SUM(G16:G22)</f>
        <v>65554</v>
      </c>
      <c r="H14" s="191">
        <f>SUM(H16:H22)</f>
        <v>12306</v>
      </c>
      <c r="I14" s="191">
        <f>SUM(I16:I22)</f>
        <v>0</v>
      </c>
      <c r="J14" s="191">
        <f>SUM(J16:J22)</f>
        <v>0</v>
      </c>
    </row>
    <row r="15" spans="1:10" ht="15" customHeight="1">
      <c r="A15" s="192" t="s">
        <v>1</v>
      </c>
      <c r="B15" s="192"/>
      <c r="C15" s="192">
        <v>2010</v>
      </c>
      <c r="D15" s="193">
        <v>80400</v>
      </c>
      <c r="E15" s="193"/>
      <c r="F15" s="193"/>
      <c r="G15" s="193"/>
      <c r="H15" s="193"/>
      <c r="I15" s="193"/>
      <c r="J15" s="193"/>
    </row>
    <row r="16" spans="1:10" ht="15" customHeight="1">
      <c r="A16" s="192"/>
      <c r="B16" s="192"/>
      <c r="C16" s="192">
        <v>4010</v>
      </c>
      <c r="D16" s="193"/>
      <c r="E16" s="194">
        <f t="shared" ref="E16:E21" si="0">+F16+J16</f>
        <v>61200</v>
      </c>
      <c r="F16" s="194">
        <v>61200</v>
      </c>
      <c r="G16" s="194">
        <v>61200</v>
      </c>
      <c r="H16" s="194"/>
      <c r="I16" s="193"/>
      <c r="J16" s="193"/>
    </row>
    <row r="17" spans="1:10" ht="15" customHeight="1">
      <c r="A17" s="192"/>
      <c r="B17" s="192"/>
      <c r="C17" s="192">
        <v>4040</v>
      </c>
      <c r="D17" s="193"/>
      <c r="E17" s="194">
        <f t="shared" si="0"/>
        <v>4354</v>
      </c>
      <c r="F17" s="194">
        <v>4354</v>
      </c>
      <c r="G17" s="194">
        <v>4354</v>
      </c>
      <c r="H17" s="194"/>
      <c r="I17" s="193"/>
      <c r="J17" s="193"/>
    </row>
    <row r="18" spans="1:10" ht="15" customHeight="1">
      <c r="A18" s="192"/>
      <c r="B18" s="192"/>
      <c r="C18" s="192">
        <v>4110</v>
      </c>
      <c r="D18" s="193"/>
      <c r="E18" s="194">
        <f t="shared" si="0"/>
        <v>11210</v>
      </c>
      <c r="F18" s="194">
        <v>11210</v>
      </c>
      <c r="G18" s="194"/>
      <c r="H18" s="194">
        <v>11210</v>
      </c>
      <c r="I18" s="193"/>
      <c r="J18" s="193"/>
    </row>
    <row r="19" spans="1:10" ht="15" customHeight="1">
      <c r="A19" s="192"/>
      <c r="B19" s="192"/>
      <c r="C19" s="192">
        <v>4120</v>
      </c>
      <c r="D19" s="193"/>
      <c r="E19" s="194">
        <f t="shared" si="0"/>
        <v>1096</v>
      </c>
      <c r="F19" s="194">
        <v>1096</v>
      </c>
      <c r="G19" s="194"/>
      <c r="H19" s="194">
        <v>1096</v>
      </c>
      <c r="I19" s="193"/>
      <c r="J19" s="193"/>
    </row>
    <row r="20" spans="1:10" ht="15" customHeight="1">
      <c r="A20" s="192"/>
      <c r="B20" s="192"/>
      <c r="C20" s="192">
        <v>4210</v>
      </c>
      <c r="D20" s="193"/>
      <c r="E20" s="194">
        <f>+F20+J20</f>
        <v>200</v>
      </c>
      <c r="F20" s="194">
        <v>200</v>
      </c>
      <c r="G20" s="194"/>
      <c r="H20" s="194"/>
      <c r="I20" s="193"/>
      <c r="J20" s="193"/>
    </row>
    <row r="21" spans="1:10" ht="15" customHeight="1">
      <c r="A21" s="192"/>
      <c r="B21" s="192"/>
      <c r="C21" s="192">
        <v>4360</v>
      </c>
      <c r="D21" s="193"/>
      <c r="E21" s="194">
        <f t="shared" si="0"/>
        <v>400</v>
      </c>
      <c r="F21" s="194">
        <v>400</v>
      </c>
      <c r="G21" s="194"/>
      <c r="H21" s="194"/>
      <c r="I21" s="193"/>
      <c r="J21" s="193"/>
    </row>
    <row r="22" spans="1:10" ht="15" customHeight="1">
      <c r="A22" s="192"/>
      <c r="B22" s="192"/>
      <c r="C22" s="192">
        <v>4440</v>
      </c>
      <c r="D22" s="193"/>
      <c r="E22" s="194">
        <f>+F22+J22</f>
        <v>1940</v>
      </c>
      <c r="F22" s="194">
        <v>1940</v>
      </c>
      <c r="G22" s="194"/>
      <c r="H22" s="194"/>
      <c r="I22" s="193"/>
      <c r="J22" s="193"/>
    </row>
    <row r="23" spans="1:10" ht="15" customHeight="1">
      <c r="A23" s="190">
        <v>751</v>
      </c>
      <c r="B23" s="190">
        <v>75101</v>
      </c>
      <c r="C23" s="190" t="s">
        <v>1</v>
      </c>
      <c r="D23" s="191">
        <f>SUM(D24)</f>
        <v>2241</v>
      </c>
      <c r="E23" s="191">
        <f>+F23+J23</f>
        <v>2241</v>
      </c>
      <c r="F23" s="191">
        <f>SUM(F25:F26)</f>
        <v>2241</v>
      </c>
      <c r="G23" s="191">
        <f>SUM(G25:G26)</f>
        <v>0</v>
      </c>
      <c r="H23" s="191">
        <f>SUM(H25:H26)</f>
        <v>0</v>
      </c>
      <c r="I23" s="191">
        <f>SUM(I25:I26)</f>
        <v>0</v>
      </c>
      <c r="J23" s="191">
        <f>SUM(J25:J26)</f>
        <v>0</v>
      </c>
    </row>
    <row r="24" spans="1:10" ht="17.25" customHeight="1">
      <c r="A24" s="192" t="s">
        <v>1</v>
      </c>
      <c r="B24" s="192"/>
      <c r="C24" s="192">
        <v>2010</v>
      </c>
      <c r="D24" s="193">
        <v>2241</v>
      </c>
      <c r="E24" s="193"/>
      <c r="F24" s="193"/>
      <c r="G24" s="193"/>
      <c r="H24" s="193"/>
      <c r="I24" s="193"/>
      <c r="J24" s="193"/>
    </row>
    <row r="25" spans="1:10" ht="14.25" customHeight="1">
      <c r="A25" s="192"/>
      <c r="B25" s="192"/>
      <c r="C25" s="192">
        <v>4210</v>
      </c>
      <c r="D25" s="193"/>
      <c r="E25" s="193">
        <f>+F25+J25</f>
        <v>335</v>
      </c>
      <c r="F25" s="193">
        <v>335</v>
      </c>
      <c r="G25" s="193"/>
      <c r="H25" s="193"/>
      <c r="I25" s="193"/>
      <c r="J25" s="193"/>
    </row>
    <row r="26" spans="1:10" ht="14.25" customHeight="1">
      <c r="A26" s="192"/>
      <c r="B26" s="192"/>
      <c r="C26" s="192">
        <v>4300</v>
      </c>
      <c r="D26" s="193"/>
      <c r="E26" s="193">
        <f>+F26+J26</f>
        <v>1906</v>
      </c>
      <c r="F26" s="193">
        <v>1906</v>
      </c>
      <c r="G26" s="193"/>
      <c r="H26" s="193"/>
      <c r="I26" s="193"/>
      <c r="J26" s="193"/>
    </row>
    <row r="27" spans="1:10" ht="14.25" customHeight="1">
      <c r="A27" s="190">
        <v>751</v>
      </c>
      <c r="B27" s="190">
        <v>75107</v>
      </c>
      <c r="C27" s="190" t="s">
        <v>1</v>
      </c>
      <c r="D27" s="191">
        <f>SUM(D28)</f>
        <v>19629</v>
      </c>
      <c r="E27" s="191">
        <f>+F27+J27</f>
        <v>19629</v>
      </c>
      <c r="F27" s="191">
        <f>SUM(F29:F36)</f>
        <v>19629</v>
      </c>
      <c r="G27" s="191">
        <f>SUM(G29:G36)</f>
        <v>8710</v>
      </c>
      <c r="H27" s="191">
        <f>SUM(H29:H36)</f>
        <v>1170</v>
      </c>
      <c r="I27" s="191">
        <f>SUM(I29:I36)</f>
        <v>0</v>
      </c>
      <c r="J27" s="191">
        <f>SUM(J29:J36)</f>
        <v>0</v>
      </c>
    </row>
    <row r="28" spans="1:10" ht="14.25" customHeight="1">
      <c r="A28" s="192" t="s">
        <v>1</v>
      </c>
      <c r="B28" s="192"/>
      <c r="C28" s="192">
        <v>2010</v>
      </c>
      <c r="D28" s="193">
        <v>19629</v>
      </c>
      <c r="E28" s="193"/>
      <c r="F28" s="193"/>
      <c r="G28" s="193"/>
      <c r="H28" s="193"/>
      <c r="I28" s="193"/>
      <c r="J28" s="193"/>
    </row>
    <row r="29" spans="1:10" ht="14.25" customHeight="1">
      <c r="A29" s="192"/>
      <c r="B29" s="192"/>
      <c r="C29" s="192">
        <v>4010</v>
      </c>
      <c r="D29" s="193"/>
      <c r="E29" s="194">
        <f t="shared" ref="E29:E32" si="1">+F29+J29</f>
        <v>5125</v>
      </c>
      <c r="F29" s="194">
        <v>5125</v>
      </c>
      <c r="G29" s="194">
        <v>5125</v>
      </c>
      <c r="H29" s="194"/>
      <c r="I29" s="193"/>
      <c r="J29" s="193"/>
    </row>
    <row r="30" spans="1:10" ht="14.25" customHeight="1">
      <c r="A30" s="192"/>
      <c r="B30" s="192"/>
      <c r="C30" s="192">
        <v>4110</v>
      </c>
      <c r="D30" s="193"/>
      <c r="E30" s="194">
        <f t="shared" si="1"/>
        <v>1023</v>
      </c>
      <c r="F30" s="194">
        <v>1023</v>
      </c>
      <c r="G30" s="194"/>
      <c r="H30" s="194">
        <v>1023</v>
      </c>
      <c r="I30" s="193"/>
      <c r="J30" s="193"/>
    </row>
    <row r="31" spans="1:10" ht="14.25" customHeight="1">
      <c r="A31" s="221" t="s">
        <v>227</v>
      </c>
      <c r="B31" s="192"/>
      <c r="C31" s="192">
        <v>4120</v>
      </c>
      <c r="D31" s="193"/>
      <c r="E31" s="194">
        <f t="shared" si="1"/>
        <v>147</v>
      </c>
      <c r="F31" s="194">
        <v>147</v>
      </c>
      <c r="G31" s="194"/>
      <c r="H31" s="194">
        <v>147</v>
      </c>
      <c r="I31" s="193"/>
      <c r="J31" s="193"/>
    </row>
    <row r="32" spans="1:10" ht="14.25" customHeight="1">
      <c r="A32" s="192"/>
      <c r="B32" s="192"/>
      <c r="C32" s="192">
        <v>4170</v>
      </c>
      <c r="D32" s="193"/>
      <c r="E32" s="194">
        <f t="shared" si="1"/>
        <v>3585</v>
      </c>
      <c r="F32" s="194">
        <v>3585</v>
      </c>
      <c r="G32" s="194">
        <v>3585</v>
      </c>
      <c r="H32" s="194"/>
      <c r="I32" s="193"/>
      <c r="J32" s="193"/>
    </row>
    <row r="33" spans="1:10" ht="14.25" customHeight="1">
      <c r="A33" s="192"/>
      <c r="B33" s="192"/>
      <c r="C33" s="192">
        <v>4210</v>
      </c>
      <c r="D33" s="193"/>
      <c r="E33" s="194">
        <f>+F33+J33</f>
        <v>5639</v>
      </c>
      <c r="F33" s="194">
        <v>5639</v>
      </c>
      <c r="G33" s="194"/>
      <c r="H33" s="194"/>
      <c r="I33" s="193"/>
      <c r="J33" s="193"/>
    </row>
    <row r="34" spans="1:10" ht="14.25" customHeight="1">
      <c r="A34" s="192"/>
      <c r="B34" s="192"/>
      <c r="C34" s="192">
        <v>4300</v>
      </c>
      <c r="D34" s="193"/>
      <c r="E34" s="194">
        <f>+F34+J34</f>
        <v>3150</v>
      </c>
      <c r="F34" s="194">
        <v>3150</v>
      </c>
      <c r="G34" s="194"/>
      <c r="H34" s="194"/>
      <c r="I34" s="193"/>
      <c r="J34" s="193"/>
    </row>
    <row r="35" spans="1:10" ht="14.25" customHeight="1">
      <c r="A35" s="192"/>
      <c r="B35" s="192"/>
      <c r="C35" s="192">
        <v>4360</v>
      </c>
      <c r="D35" s="193"/>
      <c r="E35" s="194">
        <f t="shared" ref="E35" si="2">+F35+J35</f>
        <v>310</v>
      </c>
      <c r="F35" s="194">
        <v>310</v>
      </c>
      <c r="G35" s="194"/>
      <c r="H35" s="194"/>
      <c r="I35" s="193"/>
      <c r="J35" s="193"/>
    </row>
    <row r="36" spans="1:10" ht="14.25" customHeight="1">
      <c r="A36" s="192"/>
      <c r="B36" s="192"/>
      <c r="C36" s="192">
        <v>4410</v>
      </c>
      <c r="D36" s="193"/>
      <c r="E36" s="194">
        <f>+F36+J36</f>
        <v>650</v>
      </c>
      <c r="F36" s="194">
        <v>650</v>
      </c>
      <c r="G36" s="194"/>
      <c r="H36" s="194"/>
      <c r="I36" s="193"/>
      <c r="J36" s="193"/>
    </row>
    <row r="37" spans="1:10" ht="14.25" customHeight="1">
      <c r="A37" s="203">
        <v>851</v>
      </c>
      <c r="B37" s="203">
        <v>85195</v>
      </c>
      <c r="C37" s="192"/>
      <c r="D37" s="191">
        <f>SUM(D38:D39)</f>
        <v>100</v>
      </c>
      <c r="E37" s="191">
        <f>SUM(E38:E40)</f>
        <v>100</v>
      </c>
      <c r="F37" s="191">
        <f>SUM(F38:F40)</f>
        <v>100</v>
      </c>
      <c r="G37" s="211"/>
      <c r="H37" s="211"/>
      <c r="I37" s="211"/>
      <c r="J37" s="211"/>
    </row>
    <row r="38" spans="1:10" ht="14.25" customHeight="1">
      <c r="A38" s="192"/>
      <c r="B38" s="192"/>
      <c r="C38" s="192">
        <v>2010</v>
      </c>
      <c r="D38" s="193">
        <v>100</v>
      </c>
      <c r="E38" s="193">
        <f>+F38+J38</f>
        <v>0</v>
      </c>
      <c r="F38" s="193">
        <v>0</v>
      </c>
      <c r="G38" s="211"/>
      <c r="H38" s="211"/>
      <c r="I38" s="211"/>
      <c r="J38" s="211"/>
    </row>
    <row r="39" spans="1:10" ht="14.25" customHeight="1">
      <c r="A39" s="192"/>
      <c r="B39" s="192"/>
      <c r="C39" s="192">
        <v>4210</v>
      </c>
      <c r="D39" s="193"/>
      <c r="E39" s="193">
        <f>+F39+J39</f>
        <v>10</v>
      </c>
      <c r="F39" s="193">
        <v>10</v>
      </c>
      <c r="G39" s="211"/>
      <c r="H39" s="211"/>
      <c r="I39" s="211"/>
      <c r="J39" s="211"/>
    </row>
    <row r="40" spans="1:10" ht="14.25" customHeight="1">
      <c r="A40" s="200" t="s">
        <v>1</v>
      </c>
      <c r="B40" s="210"/>
      <c r="C40" s="210">
        <v>4300</v>
      </c>
      <c r="D40" s="193"/>
      <c r="E40" s="193">
        <f>+F40+J40</f>
        <v>90</v>
      </c>
      <c r="F40" s="211">
        <v>90</v>
      </c>
      <c r="G40" s="211"/>
      <c r="H40" s="211"/>
      <c r="I40" s="211"/>
      <c r="J40" s="211"/>
    </row>
    <row r="41" spans="1:10" ht="14.25" customHeight="1">
      <c r="A41" s="195">
        <v>852</v>
      </c>
      <c r="B41" s="195">
        <v>85212</v>
      </c>
      <c r="C41" s="196"/>
      <c r="D41" s="191">
        <f>SUM(D42)</f>
        <v>2680900</v>
      </c>
      <c r="E41" s="191">
        <f>+F41+J41</f>
        <v>2680900</v>
      </c>
      <c r="F41" s="197">
        <f>SUM(F42:F51)</f>
        <v>2680900</v>
      </c>
      <c r="G41" s="197">
        <f>SUM(G42:G51)</f>
        <v>59420</v>
      </c>
      <c r="H41" s="197">
        <f>SUM(H43:H44)</f>
        <v>0</v>
      </c>
      <c r="I41" s="197">
        <f>SUM(I42:I51)</f>
        <v>2600473</v>
      </c>
      <c r="J41" s="197">
        <f>SUM(J43:J44)</f>
        <v>0</v>
      </c>
    </row>
    <row r="42" spans="1:10" ht="14.25" customHeight="1">
      <c r="A42" s="198"/>
      <c r="B42" s="198"/>
      <c r="C42" s="198">
        <v>2010</v>
      </c>
      <c r="D42" s="199">
        <v>2680900</v>
      </c>
      <c r="E42" s="199"/>
      <c r="F42" s="199"/>
      <c r="G42" s="199"/>
      <c r="H42" s="199"/>
      <c r="I42" s="199"/>
      <c r="J42" s="199"/>
    </row>
    <row r="43" spans="1:10" ht="14.25" customHeight="1">
      <c r="A43" s="200" t="s">
        <v>1</v>
      </c>
      <c r="B43" s="192" t="s">
        <v>1</v>
      </c>
      <c r="C43" s="192">
        <v>3110</v>
      </c>
      <c r="D43" s="193"/>
      <c r="E43" s="193">
        <f t="shared" ref="E43:E51" si="3">+F43+J43</f>
        <v>2507473</v>
      </c>
      <c r="F43" s="201">
        <v>2507473</v>
      </c>
      <c r="G43" s="193"/>
      <c r="H43" s="193"/>
      <c r="I43" s="193">
        <v>2507473</v>
      </c>
      <c r="J43" s="193"/>
    </row>
    <row r="44" spans="1:10" ht="14.25" customHeight="1">
      <c r="A44" s="192"/>
      <c r="B44" s="192"/>
      <c r="C44" s="192">
        <v>4010</v>
      </c>
      <c r="D44" s="193"/>
      <c r="E44" s="193">
        <f t="shared" si="3"/>
        <v>55000</v>
      </c>
      <c r="F44" s="201">
        <v>55000</v>
      </c>
      <c r="G44" s="193">
        <v>55000</v>
      </c>
      <c r="H44" s="193"/>
      <c r="I44" s="193"/>
      <c r="J44" s="193"/>
    </row>
    <row r="45" spans="1:10" ht="14.25" customHeight="1">
      <c r="A45" s="192"/>
      <c r="B45" s="192"/>
      <c r="C45" s="192">
        <v>4040</v>
      </c>
      <c r="D45" s="193"/>
      <c r="E45" s="193">
        <f t="shared" si="3"/>
        <v>4420</v>
      </c>
      <c r="F45" s="201">
        <v>4420</v>
      </c>
      <c r="G45" s="193">
        <v>4420</v>
      </c>
      <c r="H45" s="193"/>
      <c r="I45" s="193"/>
      <c r="J45" s="193"/>
    </row>
    <row r="46" spans="1:10" ht="20.100000000000001" customHeight="1">
      <c r="A46" s="202"/>
      <c r="B46" s="192"/>
      <c r="C46" s="192">
        <v>4110</v>
      </c>
      <c r="D46" s="193"/>
      <c r="E46" s="193">
        <f t="shared" si="3"/>
        <v>103161</v>
      </c>
      <c r="F46" s="201">
        <f>SUM(G46:I46)</f>
        <v>103161</v>
      </c>
      <c r="G46" s="193"/>
      <c r="H46" s="193">
        <v>10161</v>
      </c>
      <c r="I46" s="193">
        <v>93000</v>
      </c>
      <c r="J46" s="193"/>
    </row>
    <row r="47" spans="1:10" ht="26.25" customHeight="1">
      <c r="A47" s="192"/>
      <c r="B47" s="192"/>
      <c r="C47" s="192">
        <v>4120</v>
      </c>
      <c r="D47" s="193"/>
      <c r="E47" s="193">
        <f t="shared" si="3"/>
        <v>1000</v>
      </c>
      <c r="F47" s="201">
        <v>1000</v>
      </c>
      <c r="G47" s="193"/>
      <c r="H47" s="193">
        <v>1000</v>
      </c>
      <c r="I47" s="193"/>
      <c r="J47" s="193"/>
    </row>
    <row r="48" spans="1:10" ht="23.25" customHeight="1">
      <c r="A48" s="192"/>
      <c r="B48" s="192"/>
      <c r="C48" s="192">
        <v>4210</v>
      </c>
      <c r="D48" s="193"/>
      <c r="E48" s="193">
        <f t="shared" si="3"/>
        <v>500</v>
      </c>
      <c r="F48" s="201">
        <v>500</v>
      </c>
      <c r="G48" s="193"/>
      <c r="H48" s="193"/>
      <c r="I48" s="193"/>
      <c r="J48" s="193"/>
    </row>
    <row r="49" spans="1:11" ht="16.5" customHeight="1">
      <c r="A49" s="192"/>
      <c r="B49" s="192"/>
      <c r="C49" s="192">
        <v>4300</v>
      </c>
      <c r="D49" s="193"/>
      <c r="E49" s="193">
        <f t="shared" si="3"/>
        <v>7296</v>
      </c>
      <c r="F49" s="201">
        <v>7296</v>
      </c>
      <c r="G49" s="193"/>
      <c r="H49" s="193"/>
      <c r="I49" s="193"/>
      <c r="J49" s="193"/>
    </row>
    <row r="50" spans="1:11" ht="16.5" customHeight="1">
      <c r="A50" s="192"/>
      <c r="B50" s="192"/>
      <c r="C50" s="192">
        <v>4360</v>
      </c>
      <c r="D50" s="193"/>
      <c r="E50" s="193">
        <f t="shared" si="3"/>
        <v>550</v>
      </c>
      <c r="F50" s="201">
        <v>550</v>
      </c>
      <c r="G50" s="193"/>
      <c r="H50" s="193"/>
      <c r="I50" s="193"/>
      <c r="J50" s="193"/>
    </row>
    <row r="51" spans="1:11" ht="16.5" customHeight="1">
      <c r="A51" s="192"/>
      <c r="B51" s="192"/>
      <c r="C51" s="192">
        <v>4440</v>
      </c>
      <c r="D51" s="193"/>
      <c r="E51" s="193">
        <f t="shared" si="3"/>
        <v>1500</v>
      </c>
      <c r="F51" s="201">
        <v>1500</v>
      </c>
      <c r="G51" s="193"/>
      <c r="H51" s="193"/>
      <c r="I51" s="193"/>
      <c r="J51" s="193"/>
      <c r="K51" s="186" t="s">
        <v>1</v>
      </c>
    </row>
    <row r="52" spans="1:11" ht="16.5" customHeight="1">
      <c r="A52" s="203">
        <v>852</v>
      </c>
      <c r="B52" s="203">
        <v>85213</v>
      </c>
      <c r="C52" s="192"/>
      <c r="D52" s="191">
        <f>SUM(D53:D54)</f>
        <v>13700</v>
      </c>
      <c r="E52" s="191">
        <f t="shared" ref="E52:J52" si="4">SUM(E53:E54)</f>
        <v>13700</v>
      </c>
      <c r="F52" s="191">
        <f t="shared" si="4"/>
        <v>13700</v>
      </c>
      <c r="G52" s="191">
        <f t="shared" si="4"/>
        <v>0</v>
      </c>
      <c r="H52" s="191">
        <f t="shared" si="4"/>
        <v>0</v>
      </c>
      <c r="I52" s="191">
        <f t="shared" si="4"/>
        <v>13700</v>
      </c>
      <c r="J52" s="191">
        <f t="shared" si="4"/>
        <v>0</v>
      </c>
    </row>
    <row r="53" spans="1:11" ht="16.5" customHeight="1">
      <c r="A53" s="192"/>
      <c r="B53" s="192"/>
      <c r="C53" s="192">
        <v>2010</v>
      </c>
      <c r="D53" s="193">
        <v>13700</v>
      </c>
      <c r="E53" s="193">
        <f>+F53+J53</f>
        <v>0</v>
      </c>
      <c r="F53" s="193">
        <v>0</v>
      </c>
      <c r="G53" s="193"/>
      <c r="H53" s="193"/>
      <c r="I53" s="193">
        <v>0</v>
      </c>
      <c r="J53" s="193"/>
    </row>
    <row r="54" spans="1:11" ht="16.5" customHeight="1">
      <c r="A54" s="192" t="s">
        <v>1</v>
      </c>
      <c r="B54" s="192"/>
      <c r="C54" s="192">
        <v>4130</v>
      </c>
      <c r="D54" s="193"/>
      <c r="E54" s="193">
        <f>+F54+J54</f>
        <v>13700</v>
      </c>
      <c r="F54" s="193">
        <v>13700</v>
      </c>
      <c r="G54" s="193"/>
      <c r="H54" s="193"/>
      <c r="I54" s="193">
        <v>13700</v>
      </c>
      <c r="J54" s="193"/>
    </row>
    <row r="55" spans="1:11" ht="16.5" customHeight="1">
      <c r="A55" s="190">
        <v>852</v>
      </c>
      <c r="B55" s="190">
        <v>85215</v>
      </c>
      <c r="C55" s="190"/>
      <c r="D55" s="191">
        <f>SUM(D56)</f>
        <v>1660.23</v>
      </c>
      <c r="E55" s="191">
        <f>+F55+J55</f>
        <v>1660.23</v>
      </c>
      <c r="F55" s="191">
        <f>SUM(F57:F58)</f>
        <v>1660.23</v>
      </c>
      <c r="G55" s="191">
        <f>SUM(G57:G58)</f>
        <v>0</v>
      </c>
      <c r="H55" s="191">
        <f>SUM(H57:H58)</f>
        <v>0</v>
      </c>
      <c r="I55" s="191">
        <f>SUM(I57:I58)</f>
        <v>1627.03</v>
      </c>
      <c r="J55" s="191">
        <f>SUM(J57:J58)</f>
        <v>0</v>
      </c>
    </row>
    <row r="56" spans="1:11" ht="16.5" customHeight="1">
      <c r="A56" s="192"/>
      <c r="B56" s="192"/>
      <c r="C56" s="192">
        <v>2010</v>
      </c>
      <c r="D56" s="193">
        <v>1660.23</v>
      </c>
      <c r="E56" s="193"/>
      <c r="F56" s="193"/>
      <c r="G56" s="193"/>
      <c r="H56" s="193"/>
      <c r="I56" s="193"/>
      <c r="J56" s="193"/>
    </row>
    <row r="57" spans="1:11" ht="16.5" customHeight="1">
      <c r="A57" s="192"/>
      <c r="B57" s="192"/>
      <c r="C57" s="192">
        <v>3110</v>
      </c>
      <c r="D57" s="193"/>
      <c r="E57" s="193">
        <f>+F57+J57</f>
        <v>1627.03</v>
      </c>
      <c r="F57" s="193">
        <v>1627.03</v>
      </c>
      <c r="G57" s="193">
        <v>0</v>
      </c>
      <c r="H57" s="193"/>
      <c r="I57" s="193">
        <v>1627.03</v>
      </c>
      <c r="J57" s="193"/>
    </row>
    <row r="58" spans="1:11" ht="16.5" customHeight="1">
      <c r="A58" s="192" t="s">
        <v>1</v>
      </c>
      <c r="B58" s="192"/>
      <c r="C58" s="192">
        <v>4300</v>
      </c>
      <c r="D58" s="193"/>
      <c r="E58" s="193">
        <f>+F58+J58</f>
        <v>33.200000000000003</v>
      </c>
      <c r="F58" s="193">
        <v>33.200000000000003</v>
      </c>
      <c r="G58" s="193"/>
      <c r="H58" s="193"/>
      <c r="I58" s="193"/>
      <c r="J58" s="193"/>
    </row>
    <row r="59" spans="1:11" ht="16.5" customHeight="1">
      <c r="A59" s="190">
        <v>852</v>
      </c>
      <c r="B59" s="190">
        <v>85228</v>
      </c>
      <c r="C59" s="190"/>
      <c r="D59" s="191">
        <f>SUM(D60)</f>
        <v>9400</v>
      </c>
      <c r="E59" s="191">
        <f>+F59+J59</f>
        <v>9400</v>
      </c>
      <c r="F59" s="191">
        <f>SUM(F61:F63)</f>
        <v>9400</v>
      </c>
      <c r="G59" s="191">
        <f>SUM(G62:G63)</f>
        <v>2000</v>
      </c>
      <c r="H59" s="191">
        <f>SUM(H62:H63)</f>
        <v>0</v>
      </c>
      <c r="I59" s="191">
        <f>SUM(I62:I63)</f>
        <v>0</v>
      </c>
      <c r="J59" s="191">
        <f>SUM(J62:J63)</f>
        <v>0</v>
      </c>
    </row>
    <row r="60" spans="1:11" ht="16.5" customHeight="1">
      <c r="A60" s="192"/>
      <c r="B60" s="192"/>
      <c r="C60" s="192">
        <v>2010</v>
      </c>
      <c r="D60" s="193">
        <v>9400</v>
      </c>
      <c r="E60" s="193"/>
      <c r="F60" s="193"/>
      <c r="G60" s="193"/>
      <c r="H60" s="193"/>
      <c r="I60" s="193"/>
      <c r="J60" s="193"/>
    </row>
    <row r="61" spans="1:11" ht="16.5" customHeight="1">
      <c r="A61" s="192"/>
      <c r="B61" s="192"/>
      <c r="C61" s="192">
        <v>4110</v>
      </c>
      <c r="D61" s="193"/>
      <c r="E61" s="193">
        <f>+F61+J61</f>
        <v>100</v>
      </c>
      <c r="F61" s="193">
        <v>100</v>
      </c>
      <c r="G61" s="193"/>
      <c r="H61" s="193">
        <v>100</v>
      </c>
      <c r="I61" s="193"/>
      <c r="J61" s="193"/>
    </row>
    <row r="62" spans="1:11" ht="16.5" customHeight="1">
      <c r="A62" s="221" t="s">
        <v>229</v>
      </c>
      <c r="B62" s="192"/>
      <c r="C62" s="192">
        <v>4170</v>
      </c>
      <c r="D62" s="193"/>
      <c r="E62" s="193">
        <f>+F62+J62</f>
        <v>2000</v>
      </c>
      <c r="F62" s="193">
        <v>2000</v>
      </c>
      <c r="G62" s="193">
        <v>2000</v>
      </c>
      <c r="H62" s="193"/>
      <c r="I62" s="193"/>
      <c r="J62" s="193"/>
    </row>
    <row r="63" spans="1:11" ht="16.5" customHeight="1">
      <c r="A63" s="200" t="s">
        <v>1</v>
      </c>
      <c r="B63" s="204"/>
      <c r="C63" s="204">
        <v>4300</v>
      </c>
      <c r="D63" s="205"/>
      <c r="E63" s="205">
        <f>+F63+J63</f>
        <v>7300</v>
      </c>
      <c r="F63" s="205">
        <v>7300</v>
      </c>
      <c r="G63" s="205"/>
      <c r="H63" s="205"/>
      <c r="I63" s="205"/>
      <c r="J63" s="205"/>
    </row>
    <row r="64" spans="1:11" ht="16.5" customHeight="1">
      <c r="A64" s="190">
        <v>852</v>
      </c>
      <c r="B64" s="190">
        <v>85295</v>
      </c>
      <c r="C64" s="190"/>
      <c r="D64" s="191">
        <f>SUM(D65)</f>
        <v>1083.8</v>
      </c>
      <c r="E64" s="191">
        <f>SUM(E65:E72)</f>
        <v>1083.8</v>
      </c>
      <c r="F64" s="191">
        <f>SUM(F65:F72)</f>
        <v>1083.8</v>
      </c>
      <c r="G64" s="191">
        <f t="shared" ref="G64:I64" si="5">SUM(G65:G72)</f>
        <v>400</v>
      </c>
      <c r="H64" s="191">
        <f t="shared" si="5"/>
        <v>48.2</v>
      </c>
      <c r="I64" s="191">
        <f t="shared" si="5"/>
        <v>200</v>
      </c>
      <c r="J64" s="191">
        <f t="shared" ref="J64" si="6">SUM(J66:J72)</f>
        <v>0</v>
      </c>
    </row>
    <row r="65" spans="1:10" ht="16.5" customHeight="1">
      <c r="A65" s="192"/>
      <c r="B65" s="192"/>
      <c r="C65" s="192">
        <v>2010</v>
      </c>
      <c r="D65" s="193">
        <v>1083.8</v>
      </c>
      <c r="E65" s="193"/>
      <c r="F65" s="193"/>
      <c r="G65" s="193"/>
      <c r="H65" s="193"/>
      <c r="I65" s="193"/>
      <c r="J65" s="193"/>
    </row>
    <row r="66" spans="1:10" ht="16.5" customHeight="1">
      <c r="A66" s="192"/>
      <c r="B66" s="192"/>
      <c r="C66" s="192">
        <v>3110</v>
      </c>
      <c r="D66" s="193"/>
      <c r="E66" s="193">
        <f t="shared" ref="E66:E67" si="7">+F66+J66</f>
        <v>200</v>
      </c>
      <c r="F66" s="193">
        <v>200</v>
      </c>
      <c r="G66" s="193"/>
      <c r="H66" s="193"/>
      <c r="I66" s="193">
        <v>200</v>
      </c>
      <c r="J66" s="193"/>
    </row>
    <row r="67" spans="1:10" ht="16.5" customHeight="1">
      <c r="A67" s="192"/>
      <c r="B67" s="192"/>
      <c r="C67" s="192">
        <v>4010</v>
      </c>
      <c r="D67" s="193"/>
      <c r="E67" s="193">
        <f t="shared" si="7"/>
        <v>400</v>
      </c>
      <c r="F67" s="193">
        <v>400</v>
      </c>
      <c r="G67" s="193">
        <v>400</v>
      </c>
      <c r="H67" s="193"/>
      <c r="I67" s="193"/>
      <c r="J67" s="193"/>
    </row>
    <row r="68" spans="1:10" ht="16.5" customHeight="1">
      <c r="A68" s="192"/>
      <c r="B68" s="192"/>
      <c r="C68" s="192">
        <v>4110</v>
      </c>
      <c r="D68" s="193"/>
      <c r="E68" s="193">
        <f>+F68+J68</f>
        <v>68.400000000000006</v>
      </c>
      <c r="F68" s="193">
        <v>68.400000000000006</v>
      </c>
      <c r="G68" s="193"/>
      <c r="H68" s="193">
        <v>38.4</v>
      </c>
      <c r="I68" s="193"/>
      <c r="J68" s="193"/>
    </row>
    <row r="69" spans="1:10" ht="16.5" customHeight="1">
      <c r="A69" s="192"/>
      <c r="B69" s="192"/>
      <c r="C69" s="192">
        <v>4120</v>
      </c>
      <c r="D69" s="193"/>
      <c r="E69" s="193">
        <f>+F69+J69</f>
        <v>9.8000000000000007</v>
      </c>
      <c r="F69" s="193">
        <v>9.8000000000000007</v>
      </c>
      <c r="G69" s="193"/>
      <c r="H69" s="193">
        <v>9.8000000000000007</v>
      </c>
      <c r="I69" s="193"/>
      <c r="J69" s="193"/>
    </row>
    <row r="70" spans="1:10" ht="16.5" customHeight="1">
      <c r="A70" s="192"/>
      <c r="B70" s="192"/>
      <c r="C70" s="192">
        <v>4210</v>
      </c>
      <c r="D70" s="193"/>
      <c r="E70" s="193">
        <f>+F70+J70</f>
        <v>49.6</v>
      </c>
      <c r="F70" s="193">
        <v>49.6</v>
      </c>
      <c r="G70" s="193"/>
      <c r="H70" s="193"/>
      <c r="I70" s="193"/>
      <c r="J70" s="193"/>
    </row>
    <row r="71" spans="1:10" ht="16.5" customHeight="1">
      <c r="A71" s="192"/>
      <c r="B71" s="192"/>
      <c r="C71" s="192">
        <v>4300</v>
      </c>
      <c r="D71" s="193"/>
      <c r="E71" s="193">
        <f>+F71+J71</f>
        <v>106</v>
      </c>
      <c r="F71" s="193">
        <v>106</v>
      </c>
      <c r="G71" s="193">
        <v>0</v>
      </c>
      <c r="H71" s="193"/>
      <c r="I71" s="193"/>
      <c r="J71" s="193"/>
    </row>
    <row r="72" spans="1:10" ht="16.5" customHeight="1" thickBot="1">
      <c r="A72" s="221" t="s">
        <v>230</v>
      </c>
      <c r="B72" s="204"/>
      <c r="C72" s="204">
        <v>4700</v>
      </c>
      <c r="D72" s="205"/>
      <c r="E72" s="205">
        <f>+F72+J72</f>
        <v>250</v>
      </c>
      <c r="F72" s="205">
        <v>250</v>
      </c>
      <c r="G72" s="205"/>
      <c r="H72" s="205"/>
      <c r="I72" s="205"/>
      <c r="J72" s="205"/>
    </row>
    <row r="73" spans="1:10" ht="21" customHeight="1" thickBot="1">
      <c r="A73" s="206"/>
      <c r="B73" s="207" t="s">
        <v>218</v>
      </c>
      <c r="C73" s="208"/>
      <c r="D73" s="209">
        <f>+ D14+D23+D37 +D41+D64 +D52+D55+D59+D27</f>
        <v>2809114.03</v>
      </c>
      <c r="E73" s="209">
        <f t="shared" ref="E73:J73" si="8">+ E14+E23+E37 +E41+E64 +E52+E55+E59+E27</f>
        <v>2809114.03</v>
      </c>
      <c r="F73" s="209">
        <f t="shared" si="8"/>
        <v>2809114.03</v>
      </c>
      <c r="G73" s="209">
        <f t="shared" si="8"/>
        <v>136084</v>
      </c>
      <c r="H73" s="209">
        <f t="shared" si="8"/>
        <v>13524.2</v>
      </c>
      <c r="I73" s="209">
        <f t="shared" si="8"/>
        <v>2616000.0299999998</v>
      </c>
      <c r="J73" s="209">
        <f t="shared" si="8"/>
        <v>0</v>
      </c>
    </row>
  </sheetData>
  <mergeCells count="11">
    <mergeCell ref="J12:J13"/>
    <mergeCell ref="F5:J5"/>
    <mergeCell ref="A9:J9"/>
    <mergeCell ref="A11:A13"/>
    <mergeCell ref="B11:B13"/>
    <mergeCell ref="C11:C13"/>
    <mergeCell ref="D11:D13"/>
    <mergeCell ref="E11:E13"/>
    <mergeCell ref="F11:J11"/>
    <mergeCell ref="F12:F13"/>
    <mergeCell ref="G12:I12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  <rowBreaks count="1" manualBreakCount="1">
    <brk id="63" max="16383" man="1"/>
  </rowBreaks>
  <colBreaks count="1" manualBreakCount="1">
    <brk id="1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workbookViewId="0">
      <selection activeCell="J23" sqref="J23"/>
    </sheetView>
  </sheetViews>
  <sheetFormatPr defaultRowHeight="12.75"/>
  <cols>
    <col min="1" max="1" width="5.28515625" style="222" customWidth="1"/>
    <col min="2" max="2" width="6.42578125" style="222" customWidth="1"/>
    <col min="3" max="3" width="8.140625" style="222" customWidth="1"/>
    <col min="4" max="4" width="5" style="222" customWidth="1"/>
    <col min="5" max="5" width="56.28515625" style="222" customWidth="1"/>
    <col min="6" max="6" width="14.85546875" style="222" customWidth="1"/>
    <col min="7" max="7" width="13.7109375" style="222" customWidth="1"/>
    <col min="8" max="16384" width="9.140625" style="222"/>
  </cols>
  <sheetData>
    <row r="1" spans="1:7" ht="13.5" customHeight="1">
      <c r="E1" s="223" t="s">
        <v>231</v>
      </c>
      <c r="F1" s="4" t="s">
        <v>1</v>
      </c>
    </row>
    <row r="2" spans="1:7" ht="13.5" customHeight="1">
      <c r="E2" s="5" t="s">
        <v>221</v>
      </c>
    </row>
    <row r="3" spans="1:7" ht="13.5" customHeight="1">
      <c r="A3" s="79" t="s">
        <v>1</v>
      </c>
      <c r="B3" s="224"/>
      <c r="C3" s="225"/>
      <c r="D3" s="225"/>
      <c r="E3" s="5" t="s">
        <v>2</v>
      </c>
    </row>
    <row r="4" spans="1:7" ht="13.5" customHeight="1">
      <c r="A4" s="227" t="s">
        <v>1</v>
      </c>
      <c r="B4" s="227"/>
      <c r="C4" s="225"/>
      <c r="D4" s="225"/>
      <c r="E4" s="5" t="s">
        <v>222</v>
      </c>
    </row>
    <row r="5" spans="1:7" ht="13.5" customHeight="1">
      <c r="A5" s="378" t="s">
        <v>1</v>
      </c>
      <c r="B5" s="378"/>
      <c r="C5" s="225"/>
      <c r="D5" s="225"/>
      <c r="E5" s="226" t="s">
        <v>228</v>
      </c>
    </row>
    <row r="6" spans="1:7" ht="1.5" customHeight="1">
      <c r="A6" s="225"/>
      <c r="B6" s="225"/>
      <c r="C6" s="225"/>
      <c r="D6" s="225"/>
      <c r="E6" s="187" t="s">
        <v>1</v>
      </c>
    </row>
    <row r="7" spans="1:7" ht="3.75" customHeight="1">
      <c r="A7" s="225"/>
      <c r="B7" s="225"/>
      <c r="C7" s="225"/>
      <c r="D7" s="225"/>
      <c r="E7" s="225"/>
    </row>
    <row r="8" spans="1:7" ht="40.5" customHeight="1">
      <c r="A8" s="379" t="s">
        <v>232</v>
      </c>
      <c r="B8" s="379"/>
      <c r="C8" s="379"/>
      <c r="D8" s="379"/>
      <c r="E8" s="379"/>
      <c r="F8" s="379"/>
    </row>
    <row r="9" spans="1:7" ht="20.100000000000001" customHeight="1">
      <c r="D9" s="228" t="s">
        <v>1</v>
      </c>
      <c r="E9" s="229" t="s">
        <v>130</v>
      </c>
      <c r="F9" s="230" t="s">
        <v>233</v>
      </c>
    </row>
    <row r="10" spans="1:7" ht="19.5" customHeight="1">
      <c r="A10" s="231" t="s">
        <v>132</v>
      </c>
      <c r="B10" s="231" t="s">
        <v>7</v>
      </c>
      <c r="C10" s="231" t="s">
        <v>8</v>
      </c>
      <c r="D10" s="231" t="s">
        <v>9</v>
      </c>
      <c r="E10" s="231" t="s">
        <v>234</v>
      </c>
      <c r="F10" s="232" t="s">
        <v>235</v>
      </c>
    </row>
    <row r="11" spans="1:7" ht="16.5" customHeight="1">
      <c r="A11" s="380" t="s">
        <v>236</v>
      </c>
      <c r="B11" s="381"/>
      <c r="C11" s="381"/>
      <c r="D11" s="381"/>
      <c r="E11" s="381"/>
      <c r="F11" s="382"/>
    </row>
    <row r="12" spans="1:7" s="238" customFormat="1" ht="39.75" customHeight="1">
      <c r="A12" s="233" t="s">
        <v>237</v>
      </c>
      <c r="B12" s="234" t="s">
        <v>144</v>
      </c>
      <c r="C12" s="234" t="s">
        <v>145</v>
      </c>
      <c r="D12" s="235">
        <v>6210</v>
      </c>
      <c r="E12" s="236" t="s">
        <v>238</v>
      </c>
      <c r="F12" s="237">
        <v>540000</v>
      </c>
    </row>
    <row r="13" spans="1:7" s="238" customFormat="1" ht="64.5" customHeight="1">
      <c r="A13" s="233" t="s">
        <v>239</v>
      </c>
      <c r="B13" s="234">
        <v>750</v>
      </c>
      <c r="C13" s="234">
        <v>75020</v>
      </c>
      <c r="D13" s="235">
        <v>2320</v>
      </c>
      <c r="E13" s="239" t="s">
        <v>240</v>
      </c>
      <c r="F13" s="240">
        <v>8988</v>
      </c>
    </row>
    <row r="14" spans="1:7" s="238" customFormat="1" ht="25.5">
      <c r="A14" s="233" t="s">
        <v>241</v>
      </c>
      <c r="B14" s="235">
        <v>851</v>
      </c>
      <c r="C14" s="235">
        <v>85154</v>
      </c>
      <c r="D14" s="235">
        <v>2330</v>
      </c>
      <c r="E14" s="236" t="s">
        <v>242</v>
      </c>
      <c r="F14" s="240">
        <v>550</v>
      </c>
    </row>
    <row r="15" spans="1:7" s="238" customFormat="1" ht="25.5">
      <c r="A15" s="233" t="s">
        <v>243</v>
      </c>
      <c r="B15" s="235">
        <v>900</v>
      </c>
      <c r="C15" s="235">
        <v>90001</v>
      </c>
      <c r="D15" s="235">
        <v>6210</v>
      </c>
      <c r="E15" s="236" t="s">
        <v>244</v>
      </c>
      <c r="F15" s="240">
        <v>15000</v>
      </c>
    </row>
    <row r="16" spans="1:7" s="238" customFormat="1" ht="27.75" customHeight="1">
      <c r="A16" s="233" t="s">
        <v>245</v>
      </c>
      <c r="B16" s="235">
        <v>900</v>
      </c>
      <c r="C16" s="235">
        <v>90095</v>
      </c>
      <c r="D16" s="235">
        <v>2310</v>
      </c>
      <c r="E16" s="236" t="s">
        <v>246</v>
      </c>
      <c r="F16" s="240">
        <v>35000</v>
      </c>
      <c r="G16" s="241" t="s">
        <v>1</v>
      </c>
    </row>
    <row r="17" spans="1:6" s="238" customFormat="1" ht="18" customHeight="1">
      <c r="A17" s="383" t="s">
        <v>247</v>
      </c>
      <c r="B17" s="384"/>
      <c r="C17" s="384"/>
      <c r="D17" s="384"/>
      <c r="E17" s="385"/>
      <c r="F17" s="242">
        <f>SUM(F12:F16)</f>
        <v>599538</v>
      </c>
    </row>
    <row r="18" spans="1:6" s="238" customFormat="1" ht="10.5" customHeight="1">
      <c r="A18" s="243"/>
      <c r="B18" s="244"/>
      <c r="C18" s="244"/>
      <c r="D18" s="244"/>
      <c r="E18" s="244"/>
      <c r="F18" s="242"/>
    </row>
    <row r="19" spans="1:6" s="238" customFormat="1" ht="20.25" customHeight="1">
      <c r="A19" s="386" t="s">
        <v>248</v>
      </c>
      <c r="B19" s="387"/>
      <c r="C19" s="387"/>
      <c r="D19" s="387"/>
      <c r="E19" s="387"/>
      <c r="F19" s="388"/>
    </row>
    <row r="20" spans="1:6" s="238" customFormat="1" ht="27.75" customHeight="1">
      <c r="A20" s="245" t="s">
        <v>237</v>
      </c>
      <c r="B20" s="246">
        <v>630</v>
      </c>
      <c r="C20" s="246">
        <v>63003</v>
      </c>
      <c r="D20" s="246">
        <v>2820</v>
      </c>
      <c r="E20" s="247" t="s">
        <v>249</v>
      </c>
      <c r="F20" s="248">
        <v>3000</v>
      </c>
    </row>
    <row r="21" spans="1:6" s="238" customFormat="1" ht="27.75" customHeight="1">
      <c r="A21" s="260" t="s">
        <v>239</v>
      </c>
      <c r="B21" s="246">
        <v>754</v>
      </c>
      <c r="C21" s="246">
        <v>75412</v>
      </c>
      <c r="D21" s="246">
        <v>6230</v>
      </c>
      <c r="E21" s="261" t="s">
        <v>255</v>
      </c>
      <c r="F21" s="248">
        <v>5000</v>
      </c>
    </row>
    <row r="22" spans="1:6" s="238" customFormat="1" ht="27.75" customHeight="1">
      <c r="A22" s="233" t="s">
        <v>241</v>
      </c>
      <c r="B22" s="246">
        <v>852</v>
      </c>
      <c r="C22" s="246">
        <v>85228</v>
      </c>
      <c r="D22" s="246">
        <v>2360</v>
      </c>
      <c r="E22" s="236" t="s">
        <v>250</v>
      </c>
      <c r="F22" s="248">
        <v>3000</v>
      </c>
    </row>
    <row r="23" spans="1:6" s="238" customFormat="1" ht="25.5">
      <c r="A23" s="233" t="s">
        <v>243</v>
      </c>
      <c r="B23" s="246">
        <v>852</v>
      </c>
      <c r="C23" s="246">
        <v>85228</v>
      </c>
      <c r="D23" s="246">
        <v>2820</v>
      </c>
      <c r="E23" s="236" t="s">
        <v>250</v>
      </c>
      <c r="F23" s="248">
        <v>8000</v>
      </c>
    </row>
    <row r="24" spans="1:6" s="238" customFormat="1" ht="18" customHeight="1">
      <c r="A24" s="233" t="s">
        <v>245</v>
      </c>
      <c r="B24" s="246">
        <v>921</v>
      </c>
      <c r="C24" s="246">
        <v>92109</v>
      </c>
      <c r="D24" s="246">
        <v>2820</v>
      </c>
      <c r="E24" s="249" t="s">
        <v>251</v>
      </c>
      <c r="F24" s="250">
        <v>15000</v>
      </c>
    </row>
    <row r="25" spans="1:6" s="238" customFormat="1" ht="18" customHeight="1">
      <c r="A25" s="233" t="s">
        <v>253</v>
      </c>
      <c r="B25" s="251">
        <v>926</v>
      </c>
      <c r="C25" s="251">
        <v>92605</v>
      </c>
      <c r="D25" s="251">
        <v>2360</v>
      </c>
      <c r="E25" s="249" t="s">
        <v>252</v>
      </c>
      <c r="F25" s="252">
        <v>80000</v>
      </c>
    </row>
    <row r="26" spans="1:6" s="238" customFormat="1" ht="17.25" customHeight="1">
      <c r="A26" s="233" t="s">
        <v>256</v>
      </c>
      <c r="B26" s="251">
        <v>926</v>
      </c>
      <c r="C26" s="251">
        <v>92605</v>
      </c>
      <c r="D26" s="251">
        <v>2820</v>
      </c>
      <c r="E26" s="249" t="s">
        <v>252</v>
      </c>
      <c r="F26" s="250">
        <v>75000</v>
      </c>
    </row>
    <row r="27" spans="1:6" s="238" customFormat="1" ht="27" customHeight="1">
      <c r="A27" s="253" t="s">
        <v>257</v>
      </c>
      <c r="B27" s="254">
        <v>900</v>
      </c>
      <c r="C27" s="254">
        <v>90001</v>
      </c>
      <c r="D27" s="255">
        <v>6230</v>
      </c>
      <c r="E27" s="256" t="s">
        <v>254</v>
      </c>
      <c r="F27" s="257">
        <v>24000</v>
      </c>
    </row>
    <row r="28" spans="1:6" ht="18" customHeight="1" thickBot="1">
      <c r="A28" s="389" t="s">
        <v>247</v>
      </c>
      <c r="B28" s="390"/>
      <c r="C28" s="390"/>
      <c r="D28" s="390"/>
      <c r="E28" s="391"/>
      <c r="F28" s="242">
        <f>SUM(F20:F27)</f>
        <v>213000</v>
      </c>
    </row>
    <row r="29" spans="1:6" ht="22.5" customHeight="1" thickBot="1">
      <c r="A29" s="375" t="s">
        <v>218</v>
      </c>
      <c r="B29" s="376"/>
      <c r="C29" s="376"/>
      <c r="D29" s="376"/>
      <c r="E29" s="377"/>
      <c r="F29" s="258">
        <f>+F17+F28</f>
        <v>812538</v>
      </c>
    </row>
    <row r="30" spans="1:6">
      <c r="A30" s="259" t="s">
        <v>1</v>
      </c>
    </row>
  </sheetData>
  <mergeCells count="7">
    <mergeCell ref="A29:E29"/>
    <mergeCell ref="A5:B5"/>
    <mergeCell ref="A8:F8"/>
    <mergeCell ref="A11:F11"/>
    <mergeCell ref="A17:E17"/>
    <mergeCell ref="A19:F19"/>
    <mergeCell ref="A28:E28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horizont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"/>
  <sheetViews>
    <sheetView topLeftCell="A88" workbookViewId="0">
      <selection activeCell="C15" sqref="C15"/>
    </sheetView>
  </sheetViews>
  <sheetFormatPr defaultRowHeight="14.25"/>
  <cols>
    <col min="1" max="1" width="28.5703125" style="1" customWidth="1"/>
    <col min="2" max="2" width="52" style="1" customWidth="1"/>
    <col min="3" max="3" width="24" style="1" customWidth="1"/>
    <col min="4" max="4" width="8.42578125" style="1" customWidth="1"/>
    <col min="5" max="5" width="9.5703125" style="1" customWidth="1"/>
    <col min="6" max="6" width="7.28515625" style="1" customWidth="1"/>
    <col min="7" max="16384" width="9.140625" style="1"/>
  </cols>
  <sheetData>
    <row r="1" spans="1:6">
      <c r="B1" s="3" t="s">
        <v>0</v>
      </c>
      <c r="D1" s="2"/>
      <c r="E1" s="4" t="s">
        <v>1</v>
      </c>
    </row>
    <row r="2" spans="1:6" ht="17.25" customHeight="1">
      <c r="B2" s="5" t="s">
        <v>221</v>
      </c>
      <c r="D2" s="2"/>
    </row>
    <row r="3" spans="1:6" ht="17.25" customHeight="1">
      <c r="B3" s="5" t="s">
        <v>2</v>
      </c>
      <c r="D3" s="2"/>
    </row>
    <row r="4" spans="1:6" ht="17.25" customHeight="1">
      <c r="B4" s="5" t="s">
        <v>222</v>
      </c>
      <c r="D4" s="2"/>
    </row>
    <row r="5" spans="1:6" ht="17.25" customHeight="1">
      <c r="B5" s="5" t="s">
        <v>128</v>
      </c>
      <c r="D5" s="2"/>
    </row>
    <row r="6" spans="1:6" ht="20.25">
      <c r="A6" s="414" t="s">
        <v>3</v>
      </c>
      <c r="B6" s="414"/>
      <c r="C6" s="414"/>
      <c r="D6" s="414"/>
      <c r="E6" s="414"/>
    </row>
    <row r="7" spans="1:6">
      <c r="A7" s="6"/>
      <c r="B7" s="7"/>
      <c r="C7" s="6"/>
      <c r="D7" s="6" t="s">
        <v>127</v>
      </c>
      <c r="E7" s="6"/>
    </row>
    <row r="8" spans="1:6" ht="22.5" customHeight="1">
      <c r="A8" s="8" t="s">
        <v>4</v>
      </c>
      <c r="B8" s="8" t="s">
        <v>5</v>
      </c>
      <c r="C8" s="8" t="s">
        <v>6</v>
      </c>
      <c r="D8" s="8" t="s">
        <v>7</v>
      </c>
      <c r="E8" s="8" t="s">
        <v>8</v>
      </c>
      <c r="F8" s="8" t="s">
        <v>9</v>
      </c>
    </row>
    <row r="9" spans="1:6" ht="25.5">
      <c r="A9" s="392" t="s">
        <v>10</v>
      </c>
      <c r="B9" s="9" t="s">
        <v>11</v>
      </c>
      <c r="C9" s="10">
        <v>10000</v>
      </c>
      <c r="D9" s="11">
        <v>921</v>
      </c>
      <c r="E9" s="11">
        <v>92109</v>
      </c>
      <c r="F9" s="11">
        <v>6050</v>
      </c>
    </row>
    <row r="10" spans="1:6" ht="30" customHeight="1">
      <c r="A10" s="394"/>
      <c r="B10" s="12" t="s">
        <v>12</v>
      </c>
      <c r="C10" s="13">
        <v>7500.45</v>
      </c>
      <c r="D10" s="14">
        <v>600</v>
      </c>
      <c r="E10" s="14">
        <v>60016</v>
      </c>
      <c r="F10" s="14">
        <v>6050</v>
      </c>
    </row>
    <row r="11" spans="1:6">
      <c r="A11" s="394"/>
      <c r="B11" s="15" t="s">
        <v>13</v>
      </c>
      <c r="C11" s="16">
        <v>2000</v>
      </c>
      <c r="D11" s="17">
        <v>921</v>
      </c>
      <c r="E11" s="17">
        <v>92109</v>
      </c>
      <c r="F11" s="415">
        <v>2480</v>
      </c>
    </row>
    <row r="12" spans="1:6">
      <c r="A12" s="394"/>
      <c r="B12" s="15" t="s">
        <v>14</v>
      </c>
      <c r="C12" s="18">
        <v>1000</v>
      </c>
      <c r="D12" s="19"/>
      <c r="E12" s="19"/>
      <c r="F12" s="416"/>
    </row>
    <row r="13" spans="1:6">
      <c r="A13" s="392" t="s">
        <v>15</v>
      </c>
      <c r="B13" s="20" t="s">
        <v>16</v>
      </c>
      <c r="C13" s="21">
        <v>4000</v>
      </c>
      <c r="D13" s="22">
        <v>926</v>
      </c>
      <c r="E13" s="22">
        <v>92601</v>
      </c>
      <c r="F13" s="22">
        <v>6050</v>
      </c>
    </row>
    <row r="14" spans="1:6" ht="25.5">
      <c r="A14" s="394"/>
      <c r="B14" s="23" t="s">
        <v>17</v>
      </c>
      <c r="C14" s="24">
        <v>3000</v>
      </c>
      <c r="D14" s="25">
        <v>600</v>
      </c>
      <c r="E14" s="25">
        <v>60016</v>
      </c>
      <c r="F14" s="25">
        <v>4270</v>
      </c>
    </row>
    <row r="15" spans="1:6" ht="25.5">
      <c r="A15" s="394"/>
      <c r="B15" s="42" t="s">
        <v>220</v>
      </c>
      <c r="C15" s="24">
        <v>6000</v>
      </c>
      <c r="D15" s="25">
        <v>600</v>
      </c>
      <c r="E15" s="25">
        <v>60016</v>
      </c>
      <c r="F15" s="25">
        <v>6050</v>
      </c>
    </row>
    <row r="16" spans="1:6">
      <c r="A16" s="393"/>
      <c r="B16" s="26" t="s">
        <v>18</v>
      </c>
      <c r="C16" s="27">
        <v>2383.09</v>
      </c>
      <c r="D16" s="19">
        <v>921</v>
      </c>
      <c r="E16" s="19">
        <v>92109</v>
      </c>
      <c r="F16" s="19">
        <v>2480</v>
      </c>
    </row>
    <row r="17" spans="1:6">
      <c r="A17" s="406" t="s">
        <v>19</v>
      </c>
      <c r="B17" s="20" t="s">
        <v>20</v>
      </c>
      <c r="C17" s="16">
        <v>500</v>
      </c>
      <c r="D17" s="411">
        <v>921</v>
      </c>
      <c r="E17" s="411">
        <v>92109</v>
      </c>
      <c r="F17" s="411">
        <v>2480</v>
      </c>
    </row>
    <row r="18" spans="1:6" ht="38.25">
      <c r="A18" s="410"/>
      <c r="B18" s="28" t="s">
        <v>21</v>
      </c>
      <c r="C18" s="16">
        <v>2014.3</v>
      </c>
      <c r="D18" s="412"/>
      <c r="E18" s="412"/>
      <c r="F18" s="412"/>
    </row>
    <row r="19" spans="1:6">
      <c r="A19" s="407"/>
      <c r="B19" s="23" t="s">
        <v>22</v>
      </c>
      <c r="C19" s="29">
        <v>500</v>
      </c>
      <c r="D19" s="413"/>
      <c r="E19" s="413"/>
      <c r="F19" s="413"/>
    </row>
    <row r="20" spans="1:6">
      <c r="A20" s="407"/>
      <c r="B20" s="23" t="s">
        <v>23</v>
      </c>
      <c r="C20" s="30">
        <v>5000</v>
      </c>
      <c r="D20" s="31">
        <v>600</v>
      </c>
      <c r="E20" s="31">
        <v>60016</v>
      </c>
      <c r="F20" s="31">
        <v>4270</v>
      </c>
    </row>
    <row r="21" spans="1:6">
      <c r="A21" s="407"/>
      <c r="B21" s="23" t="s">
        <v>24</v>
      </c>
      <c r="C21" s="30">
        <v>4000</v>
      </c>
      <c r="D21" s="31">
        <v>600</v>
      </c>
      <c r="E21" s="31">
        <v>60016</v>
      </c>
      <c r="F21" s="31">
        <v>4300</v>
      </c>
    </row>
    <row r="22" spans="1:6" ht="18" customHeight="1">
      <c r="A22" s="407"/>
      <c r="B22" s="23" t="s">
        <v>25</v>
      </c>
      <c r="C22" s="30">
        <v>5000</v>
      </c>
      <c r="D22" s="31">
        <v>900</v>
      </c>
      <c r="E22" s="31">
        <v>90015</v>
      </c>
      <c r="F22" s="32" t="s">
        <v>26</v>
      </c>
    </row>
    <row r="23" spans="1:6">
      <c r="A23" s="407"/>
      <c r="B23" s="23" t="s">
        <v>27</v>
      </c>
      <c r="C23" s="30">
        <v>14000</v>
      </c>
      <c r="D23" s="31">
        <v>900</v>
      </c>
      <c r="E23" s="31">
        <v>90015</v>
      </c>
      <c r="F23" s="31">
        <v>6050</v>
      </c>
    </row>
    <row r="24" spans="1:6" ht="25.5">
      <c r="A24" s="392" t="s">
        <v>28</v>
      </c>
      <c r="B24" s="33" t="s">
        <v>29</v>
      </c>
      <c r="C24" s="10">
        <v>1305.1300000000001</v>
      </c>
      <c r="D24" s="34">
        <v>921</v>
      </c>
      <c r="E24" s="34">
        <v>92109</v>
      </c>
      <c r="F24" s="34">
        <v>2480</v>
      </c>
    </row>
    <row r="25" spans="1:6" ht="30" customHeight="1">
      <c r="A25" s="394"/>
      <c r="B25" s="16" t="s">
        <v>30</v>
      </c>
      <c r="C25" s="13">
        <v>1000</v>
      </c>
      <c r="D25" s="31">
        <v>801</v>
      </c>
      <c r="E25" s="31">
        <v>80101</v>
      </c>
      <c r="F25" s="32" t="s">
        <v>31</v>
      </c>
    </row>
    <row r="26" spans="1:6">
      <c r="A26" s="394"/>
      <c r="B26" s="13" t="s">
        <v>32</v>
      </c>
      <c r="C26" s="13">
        <v>11000</v>
      </c>
      <c r="D26" s="31">
        <v>921</v>
      </c>
      <c r="E26" s="31">
        <v>92109</v>
      </c>
      <c r="F26" s="31">
        <v>6050</v>
      </c>
    </row>
    <row r="27" spans="1:6">
      <c r="A27" s="392" t="s">
        <v>33</v>
      </c>
      <c r="B27" s="9" t="s">
        <v>34</v>
      </c>
      <c r="C27" s="35">
        <v>9000</v>
      </c>
      <c r="D27" s="36">
        <v>600</v>
      </c>
      <c r="E27" s="36">
        <v>60016</v>
      </c>
      <c r="F27" s="36">
        <v>4270</v>
      </c>
    </row>
    <row r="28" spans="1:6">
      <c r="A28" s="394"/>
      <c r="B28" s="37" t="s">
        <v>35</v>
      </c>
      <c r="C28" s="38">
        <v>2500</v>
      </c>
      <c r="D28" s="395">
        <v>921</v>
      </c>
      <c r="E28" s="395">
        <v>92109</v>
      </c>
      <c r="F28" s="395">
        <v>2480</v>
      </c>
    </row>
    <row r="29" spans="1:6">
      <c r="A29" s="394"/>
      <c r="B29" s="37" t="s">
        <v>36</v>
      </c>
      <c r="C29" s="38">
        <v>2500</v>
      </c>
      <c r="D29" s="401"/>
      <c r="E29" s="401"/>
      <c r="F29" s="401"/>
    </row>
    <row r="30" spans="1:6">
      <c r="A30" s="394"/>
      <c r="B30" s="37" t="s">
        <v>37</v>
      </c>
      <c r="C30" s="38">
        <v>3000</v>
      </c>
      <c r="D30" s="401"/>
      <c r="E30" s="401"/>
      <c r="F30" s="401"/>
    </row>
    <row r="31" spans="1:6">
      <c r="A31" s="394"/>
      <c r="B31" s="37" t="s">
        <v>38</v>
      </c>
      <c r="C31" s="38">
        <v>261.57</v>
      </c>
      <c r="D31" s="402"/>
      <c r="E31" s="402"/>
      <c r="F31" s="39"/>
    </row>
    <row r="32" spans="1:6">
      <c r="A32" s="394"/>
      <c r="B32" s="15" t="s">
        <v>39</v>
      </c>
      <c r="C32" s="38">
        <v>10000</v>
      </c>
      <c r="D32" s="31">
        <v>600</v>
      </c>
      <c r="E32" s="31">
        <v>60013</v>
      </c>
      <c r="F32" s="31">
        <v>4300</v>
      </c>
    </row>
    <row r="33" spans="1:6">
      <c r="A33" s="392" t="s">
        <v>40</v>
      </c>
      <c r="B33" s="20" t="s">
        <v>41</v>
      </c>
      <c r="C33" s="35">
        <v>2000</v>
      </c>
      <c r="D33" s="40">
        <v>750</v>
      </c>
      <c r="E33" s="40">
        <v>75095</v>
      </c>
      <c r="F33" s="40">
        <v>4300</v>
      </c>
    </row>
    <row r="34" spans="1:6">
      <c r="A34" s="394"/>
      <c r="B34" s="28" t="s">
        <v>42</v>
      </c>
      <c r="C34" s="38">
        <v>9000</v>
      </c>
      <c r="D34" s="31">
        <v>600</v>
      </c>
      <c r="E34" s="31">
        <v>60016</v>
      </c>
      <c r="F34" s="31">
        <v>4270</v>
      </c>
    </row>
    <row r="35" spans="1:6" ht="25.5">
      <c r="A35" s="394"/>
      <c r="B35" s="28" t="s">
        <v>43</v>
      </c>
      <c r="C35" s="38">
        <v>500</v>
      </c>
      <c r="D35" s="395">
        <v>921</v>
      </c>
      <c r="E35" s="395">
        <v>92109</v>
      </c>
      <c r="F35" s="395">
        <v>2480</v>
      </c>
    </row>
    <row r="36" spans="1:6">
      <c r="A36" s="394"/>
      <c r="B36" s="28" t="s">
        <v>44</v>
      </c>
      <c r="C36" s="38">
        <v>3000</v>
      </c>
      <c r="D36" s="401"/>
      <c r="E36" s="401"/>
      <c r="F36" s="401"/>
    </row>
    <row r="37" spans="1:6" ht="25.5">
      <c r="A37" s="394"/>
      <c r="B37" s="28" t="s">
        <v>45</v>
      </c>
      <c r="C37" s="38">
        <v>564.82000000000005</v>
      </c>
      <c r="D37" s="402"/>
      <c r="E37" s="402"/>
      <c r="F37" s="402"/>
    </row>
    <row r="38" spans="1:6" ht="22.5" customHeight="1">
      <c r="A38" s="394"/>
      <c r="B38" s="28" t="s">
        <v>46</v>
      </c>
      <c r="C38" s="38">
        <v>400</v>
      </c>
      <c r="D38" s="31">
        <v>600</v>
      </c>
      <c r="E38" s="31">
        <v>60016</v>
      </c>
      <c r="F38" s="41" t="s">
        <v>47</v>
      </c>
    </row>
    <row r="39" spans="1:6" ht="25.5">
      <c r="A39" s="394"/>
      <c r="B39" s="42" t="s">
        <v>48</v>
      </c>
      <c r="C39" s="43">
        <v>1500</v>
      </c>
      <c r="D39" s="44">
        <v>801</v>
      </c>
      <c r="E39" s="44">
        <v>80101</v>
      </c>
      <c r="F39" s="44">
        <v>4300</v>
      </c>
    </row>
    <row r="40" spans="1:6" ht="25.5">
      <c r="A40" s="392" t="s">
        <v>49</v>
      </c>
      <c r="B40" s="45" t="s">
        <v>50</v>
      </c>
      <c r="C40" s="27">
        <v>9000</v>
      </c>
      <c r="D40" s="46">
        <v>926</v>
      </c>
      <c r="E40" s="46">
        <v>92601</v>
      </c>
      <c r="F40" s="46">
        <v>6050</v>
      </c>
    </row>
    <row r="41" spans="1:6">
      <c r="A41" s="393"/>
      <c r="B41" s="45" t="s">
        <v>51</v>
      </c>
      <c r="C41" s="43">
        <v>397.33</v>
      </c>
      <c r="D41" s="44">
        <v>921</v>
      </c>
      <c r="E41" s="44">
        <v>92109</v>
      </c>
      <c r="F41" s="44">
        <v>2480</v>
      </c>
    </row>
    <row r="42" spans="1:6">
      <c r="A42" s="394" t="s">
        <v>52</v>
      </c>
      <c r="B42" s="47" t="s">
        <v>53</v>
      </c>
      <c r="C42" s="48">
        <v>1500</v>
      </c>
      <c r="D42" s="409">
        <v>921</v>
      </c>
      <c r="E42" s="409">
        <v>92109</v>
      </c>
      <c r="F42" s="401">
        <v>2480</v>
      </c>
    </row>
    <row r="43" spans="1:6">
      <c r="A43" s="394"/>
      <c r="B43" s="49" t="s">
        <v>54</v>
      </c>
      <c r="C43" s="48">
        <v>3014.3</v>
      </c>
      <c r="D43" s="402"/>
      <c r="E43" s="402"/>
      <c r="F43" s="402"/>
    </row>
    <row r="44" spans="1:6" ht="22.5" customHeight="1">
      <c r="A44" s="394"/>
      <c r="B44" s="49" t="s">
        <v>55</v>
      </c>
      <c r="C44" s="48">
        <v>2000</v>
      </c>
      <c r="D44" s="39">
        <v>600</v>
      </c>
      <c r="E44" s="39">
        <v>60016</v>
      </c>
      <c r="F44" s="50" t="s">
        <v>56</v>
      </c>
    </row>
    <row r="45" spans="1:6">
      <c r="A45" s="394"/>
      <c r="B45" s="49" t="s">
        <v>57</v>
      </c>
      <c r="C45" s="48">
        <v>10000</v>
      </c>
      <c r="D45" s="51">
        <v>900</v>
      </c>
      <c r="E45" s="52">
        <v>90015</v>
      </c>
      <c r="F45" s="52">
        <v>6050</v>
      </c>
    </row>
    <row r="46" spans="1:6">
      <c r="A46" s="394"/>
      <c r="B46" s="49" t="s">
        <v>58</v>
      </c>
      <c r="C46" s="38">
        <v>7500</v>
      </c>
      <c r="D46" s="31">
        <v>900</v>
      </c>
      <c r="E46" s="32">
        <v>90015</v>
      </c>
      <c r="F46" s="32">
        <v>6050</v>
      </c>
    </row>
    <row r="47" spans="1:6">
      <c r="A47" s="393"/>
      <c r="B47" s="53" t="s">
        <v>59</v>
      </c>
      <c r="C47" s="43">
        <v>7000</v>
      </c>
      <c r="D47" s="44">
        <v>900</v>
      </c>
      <c r="E47" s="54">
        <v>90015</v>
      </c>
      <c r="F47" s="54">
        <v>6050</v>
      </c>
    </row>
    <row r="48" spans="1:6">
      <c r="A48" s="392" t="s">
        <v>60</v>
      </c>
      <c r="B48" s="55" t="s">
        <v>61</v>
      </c>
      <c r="C48" s="56">
        <v>21500</v>
      </c>
      <c r="D48" s="11">
        <v>900</v>
      </c>
      <c r="E48" s="11">
        <v>90015</v>
      </c>
      <c r="F48" s="11">
        <v>6050</v>
      </c>
    </row>
    <row r="49" spans="1:6" ht="21" customHeight="1">
      <c r="A49" s="393"/>
      <c r="B49" s="26" t="s">
        <v>62</v>
      </c>
      <c r="C49" s="57">
        <v>613.20000000000005</v>
      </c>
      <c r="D49" s="44">
        <v>921</v>
      </c>
      <c r="E49" s="44">
        <v>92109</v>
      </c>
      <c r="F49" s="44">
        <v>2480</v>
      </c>
    </row>
    <row r="50" spans="1:6" ht="25.5">
      <c r="A50" s="403" t="s">
        <v>63</v>
      </c>
      <c r="B50" s="20" t="s">
        <v>64</v>
      </c>
      <c r="C50" s="35">
        <v>8000</v>
      </c>
      <c r="D50" s="31">
        <v>600</v>
      </c>
      <c r="E50" s="31">
        <v>60016</v>
      </c>
      <c r="F50" s="31">
        <v>6050</v>
      </c>
    </row>
    <row r="51" spans="1:6" ht="25.5">
      <c r="A51" s="403"/>
      <c r="B51" s="28" t="s">
        <v>65</v>
      </c>
      <c r="C51" s="48">
        <v>900</v>
      </c>
      <c r="D51" s="31">
        <v>600</v>
      </c>
      <c r="E51" s="31">
        <v>60016</v>
      </c>
      <c r="F51" s="31">
        <v>4300</v>
      </c>
    </row>
    <row r="52" spans="1:6" ht="25.5">
      <c r="A52" s="403"/>
      <c r="B52" s="28" t="s">
        <v>66</v>
      </c>
      <c r="C52" s="48">
        <v>2000</v>
      </c>
      <c r="D52" s="31">
        <v>801</v>
      </c>
      <c r="E52" s="31">
        <v>80101</v>
      </c>
      <c r="F52" s="31">
        <v>4300</v>
      </c>
    </row>
    <row r="53" spans="1:6">
      <c r="A53" s="403"/>
      <c r="B53" s="28" t="s">
        <v>67</v>
      </c>
      <c r="C53" s="48">
        <v>1100</v>
      </c>
      <c r="D53" s="31">
        <v>801</v>
      </c>
      <c r="E53" s="31">
        <v>80101</v>
      </c>
      <c r="F53" s="31">
        <v>4300</v>
      </c>
    </row>
    <row r="54" spans="1:6">
      <c r="A54" s="403"/>
      <c r="B54" s="23" t="s">
        <v>68</v>
      </c>
      <c r="C54" s="38">
        <v>746.88</v>
      </c>
      <c r="D54" s="25">
        <v>921</v>
      </c>
      <c r="E54" s="25">
        <v>92109</v>
      </c>
      <c r="F54" s="25">
        <v>2480</v>
      </c>
    </row>
    <row r="55" spans="1:6" ht="25.5">
      <c r="A55" s="403" t="s">
        <v>69</v>
      </c>
      <c r="B55" s="20" t="s">
        <v>70</v>
      </c>
      <c r="C55" s="35">
        <v>3000</v>
      </c>
      <c r="D55" s="40">
        <v>600</v>
      </c>
      <c r="E55" s="40">
        <v>60016</v>
      </c>
      <c r="F55" s="40">
        <v>4270</v>
      </c>
    </row>
    <row r="56" spans="1:6" ht="25.5">
      <c r="A56" s="403"/>
      <c r="B56" s="23" t="s">
        <v>71</v>
      </c>
      <c r="C56" s="38">
        <v>5000</v>
      </c>
      <c r="D56" s="58">
        <v>600</v>
      </c>
      <c r="E56" s="58">
        <v>60016</v>
      </c>
      <c r="F56" s="58">
        <v>6050</v>
      </c>
    </row>
    <row r="57" spans="1:6" ht="22.5" customHeight="1">
      <c r="A57" s="403"/>
      <c r="B57" s="59" t="s">
        <v>72</v>
      </c>
      <c r="C57" s="60">
        <v>1500</v>
      </c>
      <c r="D57" s="51">
        <v>900</v>
      </c>
      <c r="E57" s="51">
        <v>90095</v>
      </c>
      <c r="F57" s="52" t="s">
        <v>73</v>
      </c>
    </row>
    <row r="58" spans="1:6" ht="25.5">
      <c r="A58" s="403"/>
      <c r="B58" s="59" t="s">
        <v>74</v>
      </c>
      <c r="C58" s="60">
        <v>600</v>
      </c>
      <c r="D58" s="395">
        <v>921</v>
      </c>
      <c r="E58" s="395">
        <v>92109</v>
      </c>
      <c r="F58" s="404">
        <v>2480</v>
      </c>
    </row>
    <row r="59" spans="1:6">
      <c r="A59" s="403"/>
      <c r="B59" s="59" t="s">
        <v>75</v>
      </c>
      <c r="C59" s="60">
        <v>2514.3000000000002</v>
      </c>
      <c r="D59" s="402"/>
      <c r="E59" s="402"/>
      <c r="F59" s="405"/>
    </row>
    <row r="60" spans="1:6" ht="25.5">
      <c r="A60" s="403"/>
      <c r="B60" s="59" t="s">
        <v>76</v>
      </c>
      <c r="C60" s="60">
        <v>7000</v>
      </c>
      <c r="D60" s="51">
        <v>900</v>
      </c>
      <c r="E60" s="51">
        <v>90015</v>
      </c>
      <c r="F60" s="52">
        <v>6050</v>
      </c>
    </row>
    <row r="61" spans="1:6">
      <c r="A61" s="403"/>
      <c r="B61" s="59" t="s">
        <v>77</v>
      </c>
      <c r="C61" s="60">
        <v>3000</v>
      </c>
      <c r="D61" s="51">
        <v>854</v>
      </c>
      <c r="E61" s="51">
        <v>85495</v>
      </c>
      <c r="F61" s="52">
        <v>6050</v>
      </c>
    </row>
    <row r="62" spans="1:6" ht="25.5">
      <c r="A62" s="403"/>
      <c r="B62" s="61" t="s">
        <v>78</v>
      </c>
      <c r="C62" s="43">
        <v>8400</v>
      </c>
      <c r="D62" s="31">
        <v>600</v>
      </c>
      <c r="E62" s="31">
        <v>60016</v>
      </c>
      <c r="F62" s="31">
        <v>6050</v>
      </c>
    </row>
    <row r="63" spans="1:6">
      <c r="A63" s="403" t="s">
        <v>79</v>
      </c>
      <c r="B63" s="62" t="s">
        <v>80</v>
      </c>
      <c r="C63" s="35">
        <v>3000</v>
      </c>
      <c r="D63" s="36">
        <v>900</v>
      </c>
      <c r="E63" s="36">
        <v>90015</v>
      </c>
      <c r="F63" s="36">
        <v>6050</v>
      </c>
    </row>
    <row r="64" spans="1:6">
      <c r="A64" s="403"/>
      <c r="B64" s="63" t="s">
        <v>81</v>
      </c>
      <c r="C64" s="48">
        <v>4656.32</v>
      </c>
      <c r="D64" s="31">
        <v>754</v>
      </c>
      <c r="E64" s="31">
        <v>75412</v>
      </c>
      <c r="F64" s="31">
        <v>4210</v>
      </c>
    </row>
    <row r="65" spans="1:6">
      <c r="A65" s="403"/>
      <c r="B65" s="49" t="s">
        <v>82</v>
      </c>
      <c r="C65" s="48">
        <v>5000</v>
      </c>
      <c r="D65" s="395">
        <v>921</v>
      </c>
      <c r="E65" s="395">
        <v>92109</v>
      </c>
      <c r="F65" s="395">
        <v>2480</v>
      </c>
    </row>
    <row r="66" spans="1:6" ht="17.25" customHeight="1">
      <c r="A66" s="403"/>
      <c r="B66" s="63" t="s">
        <v>83</v>
      </c>
      <c r="C66" s="48">
        <v>5000</v>
      </c>
      <c r="D66" s="401"/>
      <c r="E66" s="401"/>
      <c r="F66" s="401"/>
    </row>
    <row r="67" spans="1:6" ht="17.25" customHeight="1">
      <c r="A67" s="403"/>
      <c r="B67" s="63" t="s">
        <v>84</v>
      </c>
      <c r="C67" s="48">
        <v>2000</v>
      </c>
      <c r="D67" s="402"/>
      <c r="E67" s="402"/>
      <c r="F67" s="402"/>
    </row>
    <row r="68" spans="1:6" ht="22.5" customHeight="1">
      <c r="A68" s="403"/>
      <c r="B68" s="49" t="s">
        <v>85</v>
      </c>
      <c r="C68" s="38">
        <v>5000</v>
      </c>
      <c r="D68" s="44">
        <v>801</v>
      </c>
      <c r="E68" s="44">
        <v>80101</v>
      </c>
      <c r="F68" s="44">
        <v>4300</v>
      </c>
    </row>
    <row r="69" spans="1:6" ht="21.75" customHeight="1">
      <c r="A69" s="64" t="s">
        <v>86</v>
      </c>
      <c r="B69" s="65" t="s">
        <v>87</v>
      </c>
      <c r="C69" s="66">
        <v>11816.45</v>
      </c>
      <c r="D69" s="14">
        <v>900</v>
      </c>
      <c r="E69" s="14">
        <v>90095</v>
      </c>
      <c r="F69" s="14">
        <v>4300</v>
      </c>
    </row>
    <row r="70" spans="1:6" ht="22.5" customHeight="1">
      <c r="A70" s="67" t="s">
        <v>88</v>
      </c>
      <c r="B70" s="15" t="s">
        <v>89</v>
      </c>
      <c r="C70" s="38">
        <v>19104.810000000001</v>
      </c>
      <c r="D70" s="25">
        <v>900</v>
      </c>
      <c r="E70" s="25">
        <v>90001</v>
      </c>
      <c r="F70" s="25">
        <v>6050</v>
      </c>
    </row>
    <row r="71" spans="1:6" ht="18" customHeight="1">
      <c r="A71" s="392" t="s">
        <v>90</v>
      </c>
      <c r="B71" s="62" t="s">
        <v>91</v>
      </c>
      <c r="C71" s="35">
        <v>12000</v>
      </c>
      <c r="D71" s="40">
        <v>854</v>
      </c>
      <c r="E71" s="40">
        <v>85495</v>
      </c>
      <c r="F71" s="40">
        <v>6050</v>
      </c>
    </row>
    <row r="72" spans="1:6" ht="20.25" customHeight="1">
      <c r="A72" s="394"/>
      <c r="B72" s="68" t="s">
        <v>92</v>
      </c>
      <c r="C72" s="38">
        <v>2000</v>
      </c>
      <c r="D72" s="58">
        <v>710</v>
      </c>
      <c r="E72" s="58">
        <v>71004</v>
      </c>
      <c r="F72" s="58">
        <v>4300</v>
      </c>
    </row>
    <row r="73" spans="1:6" ht="15.75" customHeight="1">
      <c r="A73" s="394"/>
      <c r="B73" s="68" t="s">
        <v>93</v>
      </c>
      <c r="C73" s="38">
        <v>2000</v>
      </c>
      <c r="D73" s="58">
        <v>921</v>
      </c>
      <c r="E73" s="58">
        <v>92109</v>
      </c>
      <c r="F73" s="58">
        <v>2480</v>
      </c>
    </row>
    <row r="74" spans="1:6" ht="21.75" customHeight="1">
      <c r="A74" s="394"/>
      <c r="B74" s="68" t="s">
        <v>94</v>
      </c>
      <c r="C74" s="38">
        <v>1500</v>
      </c>
      <c r="D74" s="58">
        <v>801</v>
      </c>
      <c r="E74" s="58">
        <v>80101</v>
      </c>
      <c r="F74" s="58">
        <v>4270</v>
      </c>
    </row>
    <row r="75" spans="1:6" ht="16.5" customHeight="1">
      <c r="A75" s="394"/>
      <c r="B75" s="59" t="s">
        <v>125</v>
      </c>
      <c r="C75" s="60">
        <v>891.48</v>
      </c>
      <c r="D75" s="51">
        <v>921</v>
      </c>
      <c r="E75" s="51">
        <v>92109</v>
      </c>
      <c r="F75" s="51">
        <v>2480</v>
      </c>
    </row>
    <row r="76" spans="1:6" ht="21" customHeight="1">
      <c r="A76" s="406" t="s">
        <v>95</v>
      </c>
      <c r="B76" s="9" t="s">
        <v>96</v>
      </c>
      <c r="C76" s="35">
        <v>4000</v>
      </c>
      <c r="D76" s="40">
        <v>600</v>
      </c>
      <c r="E76" s="40">
        <v>60016</v>
      </c>
      <c r="F76" s="52" t="s">
        <v>73</v>
      </c>
    </row>
    <row r="77" spans="1:6" ht="26.25" customHeight="1">
      <c r="A77" s="407"/>
      <c r="B77" s="15" t="s">
        <v>97</v>
      </c>
      <c r="C77" s="38">
        <v>963.13</v>
      </c>
      <c r="D77" s="31">
        <v>801</v>
      </c>
      <c r="E77" s="31">
        <v>80101</v>
      </c>
      <c r="F77" s="31">
        <v>4210</v>
      </c>
    </row>
    <row r="78" spans="1:6" ht="38.25" customHeight="1">
      <c r="A78" s="408"/>
      <c r="B78" s="45" t="s">
        <v>98</v>
      </c>
      <c r="C78" s="43">
        <v>4000</v>
      </c>
      <c r="D78" s="44">
        <v>921</v>
      </c>
      <c r="E78" s="44">
        <v>92109</v>
      </c>
      <c r="F78" s="44">
        <v>2480</v>
      </c>
    </row>
    <row r="79" spans="1:6" ht="25.5">
      <c r="A79" s="392" t="s">
        <v>99</v>
      </c>
      <c r="B79" s="62" t="s">
        <v>100</v>
      </c>
      <c r="C79" s="35">
        <v>10000</v>
      </c>
      <c r="D79" s="40">
        <v>600</v>
      </c>
      <c r="E79" s="40">
        <v>60016</v>
      </c>
      <c r="F79" s="40">
        <v>6050</v>
      </c>
    </row>
    <row r="80" spans="1:6">
      <c r="A80" s="394"/>
      <c r="B80" s="68" t="s">
        <v>101</v>
      </c>
      <c r="C80" s="38">
        <v>2000</v>
      </c>
      <c r="D80" s="395">
        <v>921</v>
      </c>
      <c r="E80" s="395">
        <v>92109</v>
      </c>
      <c r="F80" s="397">
        <v>2480</v>
      </c>
    </row>
    <row r="81" spans="1:6" ht="25.5">
      <c r="A81" s="394"/>
      <c r="B81" s="68" t="s">
        <v>102</v>
      </c>
      <c r="C81" s="38">
        <v>1452.66</v>
      </c>
      <c r="D81" s="402"/>
      <c r="E81" s="402"/>
      <c r="F81" s="397"/>
    </row>
    <row r="82" spans="1:6" ht="25.5">
      <c r="A82" s="393"/>
      <c r="B82" s="45" t="s">
        <v>103</v>
      </c>
      <c r="C82" s="43">
        <v>1000</v>
      </c>
      <c r="D82" s="44">
        <v>801</v>
      </c>
      <c r="E82" s="44">
        <v>80101</v>
      </c>
      <c r="F82" s="44">
        <v>4210</v>
      </c>
    </row>
    <row r="83" spans="1:6">
      <c r="A83" s="392" t="s">
        <v>104</v>
      </c>
      <c r="B83" s="62" t="s">
        <v>105</v>
      </c>
      <c r="C83" s="35">
        <v>7000</v>
      </c>
      <c r="D83" s="40">
        <v>900</v>
      </c>
      <c r="E83" s="40">
        <v>90015</v>
      </c>
      <c r="F83" s="40">
        <v>6050</v>
      </c>
    </row>
    <row r="84" spans="1:6" ht="25.5">
      <c r="A84" s="394"/>
      <c r="B84" s="68" t="s">
        <v>106</v>
      </c>
      <c r="C84" s="38">
        <v>1500</v>
      </c>
      <c r="D84" s="31">
        <v>710</v>
      </c>
      <c r="E84" s="31">
        <v>71004</v>
      </c>
      <c r="F84" s="31">
        <v>4300</v>
      </c>
    </row>
    <row r="85" spans="1:6" ht="25.5">
      <c r="A85" s="394"/>
      <c r="B85" s="68" t="s">
        <v>107</v>
      </c>
      <c r="C85" s="38">
        <v>424.58</v>
      </c>
      <c r="D85" s="31">
        <v>801</v>
      </c>
      <c r="E85" s="31">
        <v>80101</v>
      </c>
      <c r="F85" s="31">
        <v>4210</v>
      </c>
    </row>
    <row r="86" spans="1:6">
      <c r="A86" s="394"/>
      <c r="B86" s="68" t="s">
        <v>108</v>
      </c>
      <c r="C86" s="38">
        <v>500</v>
      </c>
      <c r="D86" s="31">
        <v>921</v>
      </c>
      <c r="E86" s="31">
        <v>92109</v>
      </c>
      <c r="F86" s="397">
        <v>2480</v>
      </c>
    </row>
    <row r="87" spans="1:6">
      <c r="A87" s="393"/>
      <c r="B87" s="45" t="s">
        <v>109</v>
      </c>
      <c r="C87" s="43">
        <v>500</v>
      </c>
      <c r="D87" s="44"/>
      <c r="E87" s="44"/>
      <c r="F87" s="398"/>
    </row>
    <row r="88" spans="1:6">
      <c r="A88" s="392" t="s">
        <v>110</v>
      </c>
      <c r="B88" s="20" t="s">
        <v>111</v>
      </c>
      <c r="C88" s="35">
        <v>18000</v>
      </c>
      <c r="D88" s="40">
        <v>600</v>
      </c>
      <c r="E88" s="40">
        <v>60016</v>
      </c>
      <c r="F88" s="40">
        <v>4270</v>
      </c>
    </row>
    <row r="89" spans="1:6">
      <c r="A89" s="394"/>
      <c r="B89" s="23" t="s">
        <v>112</v>
      </c>
      <c r="C89" s="38">
        <v>9000</v>
      </c>
      <c r="D89" s="395">
        <v>801</v>
      </c>
      <c r="E89" s="395">
        <v>80101</v>
      </c>
      <c r="F89" s="399" t="s">
        <v>113</v>
      </c>
    </row>
    <row r="90" spans="1:6" ht="25.5">
      <c r="A90" s="394"/>
      <c r="B90" s="26" t="s">
        <v>114</v>
      </c>
      <c r="C90" s="43">
        <v>3580.1</v>
      </c>
      <c r="D90" s="396"/>
      <c r="E90" s="396"/>
      <c r="F90" s="400"/>
    </row>
    <row r="91" spans="1:6">
      <c r="A91" s="392" t="s">
        <v>115</v>
      </c>
      <c r="B91" s="20" t="s">
        <v>116</v>
      </c>
      <c r="C91" s="69">
        <v>1134.1300000000001</v>
      </c>
      <c r="D91" s="40">
        <v>921</v>
      </c>
      <c r="E91" s="40">
        <v>92109</v>
      </c>
      <c r="F91" s="40">
        <v>2480</v>
      </c>
    </row>
    <row r="92" spans="1:6">
      <c r="A92" s="393"/>
      <c r="B92" s="26" t="s">
        <v>117</v>
      </c>
      <c r="C92" s="70">
        <v>10000</v>
      </c>
      <c r="D92" s="46">
        <v>600</v>
      </c>
      <c r="E92" s="46">
        <v>60016</v>
      </c>
      <c r="F92" s="46">
        <v>4270</v>
      </c>
    </row>
    <row r="93" spans="1:6">
      <c r="A93" s="392" t="s">
        <v>118</v>
      </c>
      <c r="B93" s="20" t="s">
        <v>119</v>
      </c>
      <c r="C93" s="69">
        <v>1500</v>
      </c>
      <c r="D93" s="40">
        <v>900</v>
      </c>
      <c r="E93" s="40">
        <v>90015</v>
      </c>
      <c r="F93" s="40">
        <v>4270</v>
      </c>
    </row>
    <row r="94" spans="1:6">
      <c r="A94" s="394"/>
      <c r="B94" s="28" t="s">
        <v>120</v>
      </c>
      <c r="C94" s="71">
        <v>1000</v>
      </c>
      <c r="D94" s="31">
        <v>900</v>
      </c>
      <c r="E94" s="31">
        <v>90095</v>
      </c>
      <c r="F94" s="31">
        <v>4210</v>
      </c>
    </row>
    <row r="95" spans="1:6" ht="38.25">
      <c r="A95" s="394"/>
      <c r="B95" s="23" t="s">
        <v>126</v>
      </c>
      <c r="C95" s="72">
        <v>15000</v>
      </c>
      <c r="D95" s="31">
        <v>600</v>
      </c>
      <c r="E95" s="31">
        <v>60014</v>
      </c>
      <c r="F95" s="31">
        <v>4300</v>
      </c>
    </row>
    <row r="96" spans="1:6" ht="25.5">
      <c r="A96" s="394"/>
      <c r="B96" s="42" t="s">
        <v>121</v>
      </c>
      <c r="C96" s="73">
        <v>3884.78</v>
      </c>
      <c r="D96" s="51">
        <v>600</v>
      </c>
      <c r="E96" s="51">
        <v>60016</v>
      </c>
      <c r="F96" s="51">
        <v>6050</v>
      </c>
    </row>
    <row r="97" spans="1:6">
      <c r="A97" s="394"/>
      <c r="B97" s="42" t="s">
        <v>122</v>
      </c>
      <c r="C97" s="73">
        <v>1000</v>
      </c>
      <c r="D97" s="395">
        <v>921</v>
      </c>
      <c r="E97" s="395">
        <v>92109</v>
      </c>
      <c r="F97" s="395">
        <v>2480</v>
      </c>
    </row>
    <row r="98" spans="1:6">
      <c r="A98" s="393"/>
      <c r="B98" s="26" t="s">
        <v>123</v>
      </c>
      <c r="C98" s="43">
        <v>1000</v>
      </c>
      <c r="D98" s="396"/>
      <c r="E98" s="396"/>
      <c r="F98" s="396"/>
    </row>
    <row r="99" spans="1:6" ht="15.75">
      <c r="A99" s="74" t="s">
        <v>124</v>
      </c>
      <c r="B99" s="75"/>
      <c r="C99" s="76">
        <f>SUM(C9:C98)</f>
        <v>403123.81</v>
      </c>
      <c r="D99" s="77"/>
      <c r="E99" s="77"/>
      <c r="F99" s="77"/>
    </row>
  </sheetData>
  <mergeCells count="49">
    <mergeCell ref="A17:A23"/>
    <mergeCell ref="D17:D19"/>
    <mergeCell ref="E17:E19"/>
    <mergeCell ref="F17:F19"/>
    <mergeCell ref="A6:E6"/>
    <mergeCell ref="A9:A12"/>
    <mergeCell ref="F11:F12"/>
    <mergeCell ref="A13:A16"/>
    <mergeCell ref="F28:F30"/>
    <mergeCell ref="A33:A39"/>
    <mergeCell ref="D35:D37"/>
    <mergeCell ref="E35:E37"/>
    <mergeCell ref="F35:F37"/>
    <mergeCell ref="A48:A49"/>
    <mergeCell ref="A24:A26"/>
    <mergeCell ref="A27:A32"/>
    <mergeCell ref="D28:D31"/>
    <mergeCell ref="E28:E31"/>
    <mergeCell ref="A40:A41"/>
    <mergeCell ref="A42:A47"/>
    <mergeCell ref="D42:D43"/>
    <mergeCell ref="E42:E43"/>
    <mergeCell ref="F42:F43"/>
    <mergeCell ref="F80:F81"/>
    <mergeCell ref="A50:A54"/>
    <mergeCell ref="A55:A62"/>
    <mergeCell ref="D58:D59"/>
    <mergeCell ref="E58:E59"/>
    <mergeCell ref="F58:F59"/>
    <mergeCell ref="A63:A68"/>
    <mergeCell ref="D65:D67"/>
    <mergeCell ref="E65:E67"/>
    <mergeCell ref="F65:F67"/>
    <mergeCell ref="A71:A75"/>
    <mergeCell ref="A76:A78"/>
    <mergeCell ref="A79:A82"/>
    <mergeCell ref="D80:D81"/>
    <mergeCell ref="E80:E81"/>
    <mergeCell ref="A83:A87"/>
    <mergeCell ref="F86:F87"/>
    <mergeCell ref="A88:A90"/>
    <mergeCell ref="D89:D90"/>
    <mergeCell ref="E89:E90"/>
    <mergeCell ref="F89:F90"/>
    <mergeCell ref="A91:A92"/>
    <mergeCell ref="A93:A98"/>
    <mergeCell ref="D97:D98"/>
    <mergeCell ref="E97:E98"/>
    <mergeCell ref="F97:F98"/>
  </mergeCells>
  <pageMargins left="0.7" right="0.7" top="0.75" bottom="0.75" header="0.3" footer="0.3"/>
  <pageSetup paperSize="9" orientation="landscape" horizontalDpi="4294967294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zm.tabela2a (2)</vt:lpstr>
      <vt:lpstr>zał.1.</vt:lpstr>
      <vt:lpstr>zał.2 (2)</vt:lpstr>
      <vt:lpstr>zał.6</vt:lpstr>
      <vt:lpstr>zał.11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2015-04-14T08:38:17Z</cp:lastPrinted>
  <dcterms:created xsi:type="dcterms:W3CDTF">2015-03-09T07:57:20Z</dcterms:created>
  <dcterms:modified xsi:type="dcterms:W3CDTF">2015-04-14T08:48:04Z</dcterms:modified>
</cp:coreProperties>
</file>